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1"/>
  </bookViews>
  <sheets>
    <sheet name="Роспись расходов" sheetId="1" r:id="rId1"/>
    <sheet name="Лист1" sheetId="2" r:id="rId2"/>
  </sheets>
  <definedNames>
    <definedName name="BFT_Print_Titles" localSheetId="0">'Роспись расходов'!$10:$10</definedName>
    <definedName name="LAST_CELL" localSheetId="0">'Роспись расходов'!$F$57</definedName>
  </definedNames>
  <calcPr calcId="145621"/>
</workbook>
</file>

<file path=xl/calcChain.xml><?xml version="1.0" encoding="utf-8"?>
<calcChain xmlns="http://schemas.openxmlformats.org/spreadsheetml/2006/main">
  <c r="M59" i="2" l="1"/>
  <c r="L59" i="2"/>
  <c r="K59" i="2"/>
  <c r="M53" i="2"/>
  <c r="L53" i="2"/>
  <c r="L52" i="2" s="1"/>
  <c r="K53" i="2"/>
  <c r="M52" i="2"/>
  <c r="K52" i="2"/>
  <c r="M50" i="2"/>
  <c r="L50" i="2"/>
  <c r="L49" i="2" s="1"/>
  <c r="K50" i="2"/>
  <c r="M49" i="2"/>
  <c r="K49" i="2"/>
  <c r="M47" i="2"/>
  <c r="L47" i="2"/>
  <c r="K47" i="2"/>
  <c r="M44" i="2"/>
  <c r="M43" i="2" s="1"/>
  <c r="M42" i="2" s="1"/>
  <c r="L44" i="2"/>
  <c r="K44" i="2"/>
  <c r="K43" i="2" s="1"/>
  <c r="K42" i="2" s="1"/>
  <c r="L43" i="2"/>
  <c r="M39" i="2"/>
  <c r="L39" i="2"/>
  <c r="K39" i="2"/>
  <c r="M32" i="2"/>
  <c r="L32" i="2"/>
  <c r="K32" i="2"/>
  <c r="M30" i="2"/>
  <c r="L30" i="2"/>
  <c r="L29" i="2" s="1"/>
  <c r="K30" i="2"/>
  <c r="M29" i="2"/>
  <c r="K29" i="2"/>
  <c r="M27" i="2"/>
  <c r="L27" i="2"/>
  <c r="L26" i="2" s="1"/>
  <c r="K27" i="2"/>
  <c r="M26" i="2"/>
  <c r="K26" i="2"/>
  <c r="M24" i="2"/>
  <c r="L24" i="2"/>
  <c r="K24" i="2"/>
  <c r="M19" i="2"/>
  <c r="M18" i="2" s="1"/>
  <c r="L19" i="2"/>
  <c r="K19" i="2"/>
  <c r="K18" i="2" s="1"/>
  <c r="L18" i="2"/>
  <c r="M14" i="2"/>
  <c r="M13" i="2" s="1"/>
  <c r="M12" i="2" s="1"/>
  <c r="L14" i="2"/>
  <c r="K14" i="2"/>
  <c r="K13" i="2" s="1"/>
  <c r="K12" i="2" s="1"/>
  <c r="L13" i="2"/>
  <c r="L12" i="2" s="1"/>
  <c r="E37" i="1"/>
  <c r="F37" i="1"/>
  <c r="D37" i="1"/>
  <c r="E29" i="1"/>
  <c r="F29" i="1"/>
  <c r="D29" i="1"/>
  <c r="E15" i="1"/>
  <c r="E55" i="1" s="1"/>
  <c r="F15" i="1"/>
  <c r="F55" i="1" s="1"/>
  <c r="D15" i="1"/>
  <c r="D55" i="1" s="1"/>
  <c r="L11" i="2" l="1"/>
  <c r="K11" i="2"/>
  <c r="M11" i="2"/>
  <c r="L42" i="2"/>
</calcChain>
</file>

<file path=xl/sharedStrings.xml><?xml version="1.0" encoding="utf-8"?>
<sst xmlns="http://schemas.openxmlformats.org/spreadsheetml/2006/main" count="419" uniqueCount="196">
  <si>
    <t>тыс. руб.</t>
  </si>
  <si>
    <t>5</t>
  </si>
  <si>
    <t>№ п/п</t>
  </si>
  <si>
    <t>1</t>
  </si>
  <si>
    <t>Наименование показателя</t>
  </si>
  <si>
    <t>2</t>
  </si>
  <si>
    <t>КФСР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</si>
  <si>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</si>
  <si>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</si>
  <si>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</si>
  <si>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</si>
  <si>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</si>
  <si>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</si>
  <si>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</si>
  <si>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</si>
  <si>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</si>
  <si>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</si>
  <si>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</si>
  <si>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7</t>
  </si>
  <si>
    <t>0111</t>
  </si>
  <si>
    <t>Резервные фонды</t>
  </si>
  <si>
    <t>8</t>
  </si>
  <si>
    <t>9</t>
  </si>
  <si>
    <t>0113</t>
  </si>
  <si>
    <t>Другие общегосударственные вопросы</t>
  </si>
  <si>
    <t>10</t>
  </si>
  <si>
    <t>11</t>
  </si>
  <si>
    <t>0200</t>
  </si>
  <si>
    <t>НАЦИОНАЛЬНАЯ ОБОРОНА</t>
  </si>
  <si>
    <t>12</t>
  </si>
  <si>
    <t>0203</t>
  </si>
  <si>
    <t>Мобилизационная и вневойсковая подготовка</t>
  </si>
  <si>
    <t>13</t>
  </si>
  <si>
    <t>14</t>
  </si>
  <si>
    <t>0300</t>
  </si>
  <si>
    <t>НАЦИОНАЛЬНАЯ БЕЗОПАСНОСТЬ И ПРАВООХРАНИТЕЛЬНАЯ ДЕЯТЕЛЬНОСТЬ</t>
  </si>
  <si>
    <t>15</t>
  </si>
  <si>
    <t>0309</t>
  </si>
  <si>
    <t>Гражданская оборона</t>
  </si>
  <si>
    <t>16</t>
  </si>
  <si>
    <t>17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</si>
  <si>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</si>
  <si>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</si>
  <si>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18</t>
  </si>
  <si>
    <t>19</t>
  </si>
  <si>
    <t>0400</t>
  </si>
  <si>
    <t>НАЦИОНАЛЬНАЯ ЭКОНОМИКА</t>
  </si>
  <si>
    <t>20</t>
  </si>
  <si>
    <t>0409</t>
  </si>
  <si>
    <t>Дорожное хозяйство (дорожные фонды)</t>
  </si>
  <si>
    <t>21</t>
  </si>
  <si>
    <t>22</t>
  </si>
  <si>
    <t>0500</t>
  </si>
  <si>
    <t>ЖИЛИЩНО-КОММУНАЛЬНОЕ ХОЗЯЙСТВО</t>
  </si>
  <si>
    <t>23</t>
  </si>
  <si>
    <t>0501</t>
  </si>
  <si>
    <t>Жилищное хозяйство</t>
  </si>
  <si>
    <t>24</t>
  </si>
  <si>
    <t>25</t>
  </si>
  <si>
    <t>0502</t>
  </si>
  <si>
    <t>Коммунальное хозяйство</t>
  </si>
  <si>
    <t>26</t>
  </si>
  <si>
    <t>27</t>
  </si>
  <si>
    <t>0503</t>
  </si>
  <si>
    <t>Благоустройство</t>
  </si>
  <si>
    <t>28</t>
  </si>
  <si>
    <t>29</t>
  </si>
  <si>
    <t>0505</t>
  </si>
  <si>
    <t>Другие вопросы в области жилищно-коммунального хозяйства</t>
  </si>
  <si>
    <t>30</t>
  </si>
  <si>
    <t>31</t>
  </si>
  <si>
    <t>0800</t>
  </si>
  <si>
    <t>КУЛЬТУРА, КИНЕМАТОГРАФИЯ</t>
  </si>
  <si>
    <t>32</t>
  </si>
  <si>
    <t>0801</t>
  </si>
  <si>
    <t>Культура</t>
  </si>
  <si>
    <t>33</t>
  </si>
  <si>
    <t>34</t>
  </si>
  <si>
    <t>0900</t>
  </si>
  <si>
    <t>ЗДРАВООХРАНЕНИЕ</t>
  </si>
  <si>
    <t>35</t>
  </si>
  <si>
    <t>0909</t>
  </si>
  <si>
    <t>Другие вопросы в области здравоохранения</t>
  </si>
  <si>
    <t>36</t>
  </si>
  <si>
    <t>37</t>
  </si>
  <si>
    <t>1000</t>
  </si>
  <si>
    <t>СОЦИАЛЬНАЯ ПОЛИТИКА</t>
  </si>
  <si>
    <t>38</t>
  </si>
  <si>
    <t>1001</t>
  </si>
  <si>
    <t>Пенсионное обеспечение</t>
  </si>
  <si>
    <t>39</t>
  </si>
  <si>
    <t>40</t>
  </si>
  <si>
    <t>ВСЕГО:</t>
  </si>
  <si>
    <t>41</t>
  </si>
  <si>
    <t>Приложение 3</t>
  </si>
  <si>
    <t>к Решению Сотниковского сельского Совета депутатов</t>
  </si>
  <si>
    <t>Канского района Красноярского края</t>
  </si>
  <si>
    <t>от 00.00.0000 №00-00</t>
  </si>
  <si>
    <t>Отчет об исполнении распределения расходов бюджета сельсовета за 2022 год по разделам и подразделам классификации расходов бюджетов Российской Федерации</t>
  </si>
  <si>
    <t>Первоначальный бюджет</t>
  </si>
  <si>
    <t>Уточненный бюджет</t>
  </si>
  <si>
    <t>Исполено за 2022 год</t>
  </si>
  <si>
    <t>Приложение № 2</t>
  </si>
  <si>
    <t>к решению Сотниковского сельского Совета депутатов</t>
  </si>
  <si>
    <t>от 00.00.0000 № 00-00</t>
  </si>
  <si>
    <t>Отчет об исполнении доходов бюджета сельсовета за 2022 год</t>
  </si>
  <si>
    <t>(тыс. руб.)</t>
  </si>
  <si>
    <t>Структура кода классификации доходов бюджета</t>
  </si>
  <si>
    <t>Наименование кода классификации доходов бюджета</t>
  </si>
  <si>
    <t>Первоначальный бюджет (тыс. рублей)</t>
  </si>
  <si>
    <t>Уточненный бюджет (тыс. рублей)</t>
  </si>
  <si>
    <t>Исполнено за 2022 год (тыс. рублей)</t>
  </si>
  <si>
    <t>номер строки</t>
  </si>
  <si>
    <t>код главного администратора доходов бюджета</t>
  </si>
  <si>
    <t>Код вида доходов бюджета</t>
  </si>
  <si>
    <t>Код подвида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</si>
  <si>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</si>
  <si>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</si>
  <si>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</si>
  <si>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</si>
  <si>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</si>
  <si>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бюджета</t>
  </si>
  <si>
    <t>аналитическая группа подвида доходов бюджета</t>
  </si>
  <si>
    <t>00</t>
  </si>
  <si>
    <t>000</t>
  </si>
  <si>
    <t>0000</t>
  </si>
  <si>
    <t>ДОХОДЫ - ВСЕГО</t>
  </si>
  <si>
    <t>НАЛОГОВЫЕ И НЕНАЛОГОВЫЕ ДОХОДЫ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</si>
  <si>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</si>
  <si>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</si>
  <si>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</si>
  <si>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</si>
  <si>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</si>
  <si>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</si>
  <si>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</si>
  <si>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</si>
  <si>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</si>
  <si>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03</t>
  </si>
  <si>
    <t>Налоги на товары (работы услуги) реализуемые 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</si>
  <si>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</si>
  <si>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</si>
  <si>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</si>
  <si>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</si>
  <si>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</si>
  <si>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</si>
  <si>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</si>
  <si>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Налоги на совокупный доход</t>
  </si>
  <si>
    <t>Единый сельскохозяйственный налог (сумма платежа, перерасчеты, недоимка и задолженность по соответствующему платежу, в том числе по отмененному)</t>
  </si>
  <si>
    <t>06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</si>
  <si>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</si>
  <si>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</si>
  <si>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 расположенным в границах поселений</t>
  </si>
  <si>
    <t xml:space="preserve">Земельный налог 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</si>
  <si>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</si>
  <si>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</si>
  <si>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</si>
  <si>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040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</si>
  <si>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</si>
  <si>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</si>
  <si>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</si>
  <si>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08</t>
  </si>
  <si>
    <t>Государственная пошлина</t>
  </si>
  <si>
    <t>04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</si>
  <si>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</si>
  <si>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</si>
  <si>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 на 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</si>
  <si>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</si>
  <si>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025</t>
  </si>
  <si>
    <t>Доходы, получаемые в виде арендной платы, а также средства от продажи права на заключение договоров аренды за земли,  находящиеся в собственности поселений</t>
  </si>
  <si>
    <t>Штрафы, санкции, возмещение ущерба</t>
  </si>
  <si>
    <t>07</t>
  </si>
  <si>
    <t>Штрафы, неустойки, пени, уплаченные в случае просрочки исполнения поставщиком подрядчиком, исполнителем обязательств, предусмотренных муниципальным контрактом, заключенным муниципальным органом, казенным учреждением сельского поселения</t>
  </si>
  <si>
    <t>032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</si>
  <si>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</si>
  <si>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БЕЗВОЗМЕЗДНЫЕ ПОСТУПЛЕНИЯ</t>
  </si>
  <si>
    <t>Дотации бюджетам Российской Федерации и муниципальных образований</t>
  </si>
  <si>
    <t>001</t>
  </si>
  <si>
    <t>Дотации на выравнивание бюджетной обеспеченности</t>
  </si>
  <si>
    <t>Дотации бюджетам поселений на выравнивание бюджетной обеспеченности за счет средств районного фонда финансовой поддержки</t>
  </si>
  <si>
    <t>Дотации бюджетам поселений на выравнивание бюджетной обеспеченности бюджетов поселений за счет средств краевого бюджета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</si>
  <si>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</si>
  <si>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</si>
  <si>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024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</si>
  <si>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</si>
  <si>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</si>
  <si>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 xml:space="preserve">Субвенции бюджетам муниципальных образований края на реализацию Закона края от 23 апреля 2009 года № 8-3170 "О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комиссий" </t>
  </si>
  <si>
    <t>Иные межбюджетные трансферты</t>
  </si>
  <si>
    <t>Прочие межбюджетные трансферты передаваемые бюджетам сельских поселений</t>
  </si>
  <si>
    <t>0307</t>
  </si>
  <si>
    <t>Прочие межбюджетные трансферты на поддержку мер по обеспечению сбалансированности бюджета</t>
  </si>
  <si>
    <t>Иные межбюджетные трансферты  на обеспечение первичных мер пожарной безопасности в рамках подпрограммы "Предупреждение, спасение, помощь поселению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обеспечения безопасности населения»</t>
  </si>
  <si>
    <t>Иные межбюджетные трансферты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 за счет средств дорожного фонда Красноярского края в рамках подпрограммы "создание условий для эффективного управления муниципальными финансами, повышение устойчивости бюджетов поселений Канского района "муниципальной программы "Управление муниципальными финансами в Канском районе"</t>
  </si>
  <si>
    <t xml:space="preserve">Прочие межбюджетные трансферты, передаваемые бюджетам поселений (Предоставление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самоуправления»)
</t>
  </si>
  <si>
    <t>Иные межбюджетные трансферты бюджетам муниципальных образований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</si>
  <si>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Прочие субсидии</t>
  </si>
  <si>
    <t>Прочие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</si>
</sst>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?"/>
  </numFmts>
  <fonts count="25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91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center" vertical="top" wrapText="1"/>
    </xf>
    <xf numFmtId="49" fontId="8" fillId="0" borderId="3" xfId="0" applyNumberFormat="1" applyFont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center" vertical="top" wrapText="1"/>
    </xf>
    <xf numFmtId="49" fontId="7" fillId="0" borderId="4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0" fillId="0" borderId="0" xfId="0" applyFont="1" applyAlignment="1">
      <alignment horizontal="right"/>
    </xf>
    <xf numFmtId="49" fontId="12" fillId="0" borderId="3" xfId="0" applyNumberFormat="1" applyFont="1" applyBorder="1" applyAlignment="1" applyProtection="1">
      <alignment horizontal="center" vertical="center"/>
    </xf>
    <xf numFmtId="49" fontId="15" fillId="0" borderId="3" xfId="0" applyNumberFormat="1" applyFont="1" applyBorder="1" applyAlignment="1" applyProtection="1">
      <alignment horizontal="center" vertical="top" wrapText="1"/>
    </xf>
    <xf numFmtId="164" fontId="15" fillId="0" borderId="3" xfId="0" applyNumberFormat="1" applyFont="1" applyBorder="1" applyAlignment="1" applyProtection="1">
      <alignment horizontal="right" vertical="top" wrapText="1"/>
    </xf>
    <xf numFmtId="165" fontId="15" fillId="0" borderId="3" xfId="0" applyNumberFormat="1" applyFont="1" applyBorder="1" applyAlignment="1">
      <alignment horizontal="right" vertical="top"/>
    </xf>
    <xf numFmtId="49" fontId="13" fillId="0" borderId="4" xfId="0" applyNumberFormat="1" applyFont="1" applyBorder="1" applyAlignment="1" applyProtection="1">
      <alignment horizontal="center" vertical="top" wrapText="1"/>
    </xf>
    <xf numFmtId="164" fontId="13" fillId="0" borderId="4" xfId="0" applyNumberFormat="1" applyFont="1" applyBorder="1" applyAlignment="1" applyProtection="1">
      <alignment horizontal="right" vertical="top" wrapText="1"/>
    </xf>
    <xf numFmtId="164" fontId="14" fillId="0" borderId="3" xfId="0" applyNumberFormat="1" applyFont="1" applyBorder="1" applyAlignment="1" applyProtection="1">
      <alignment horizontal="right" vertical="top" wrapText="1"/>
    </xf>
    <xf numFmtId="165" fontId="14" fillId="0" borderId="3" xfId="0" applyNumberFormat="1" applyFont="1" applyBorder="1" applyAlignment="1">
      <alignment horizontal="right" vertical="top"/>
    </xf>
    <xf numFmtId="49" fontId="16" fillId="0" borderId="3" xfId="0" applyNumberFormat="1" applyFont="1" applyBorder="1" applyAlignment="1" applyProtection="1">
      <alignment horizontal="center"/>
    </xf>
    <xf numFmtId="164" fontId="16" fillId="0" borderId="3" xfId="0" applyNumberFormat="1" applyFont="1" applyBorder="1" applyAlignment="1" applyProtection="1">
      <alignment horizontal="right"/>
    </xf>
    <xf numFmtId="165" fontId="15" fillId="2" borderId="3" xfId="0" applyNumberFormat="1" applyFont="1" applyFill="1" applyBorder="1" applyAlignment="1">
      <alignment horizontal="right" vertical="top"/>
    </xf>
    <xf numFmtId="165" fontId="14" fillId="2" borderId="3" xfId="0" applyNumberFormat="1" applyFont="1" applyFill="1" applyBorder="1" applyAlignment="1">
      <alignment horizontal="right" vertical="top"/>
    </xf>
    <xf numFmtId="164" fontId="15" fillId="2" borderId="3" xfId="0" applyNumberFormat="1" applyFont="1" applyFill="1" applyBorder="1" applyAlignment="1" applyProtection="1">
      <alignment horizontal="right" vertical="top" wrapText="1"/>
    </xf>
    <xf numFmtId="164" fontId="14" fillId="2" borderId="3" xfId="0" applyNumberFormat="1" applyFont="1" applyFill="1" applyBorder="1" applyAlignment="1" applyProtection="1">
      <alignment horizontal="right" vertical="top" wrapText="1"/>
    </xf>
    <xf numFmtId="49" fontId="12" fillId="0" borderId="3" xfId="0" applyNumberFormat="1" applyFont="1" applyBorder="1" applyAlignment="1" applyProtection="1">
      <alignment horizontal="center" vertical="center" wrapText="1" shrinkToFi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49" fontId="10" fillId="0" borderId="0" xfId="0" applyNumberFormat="1" applyFont="1" applyAlignment="1">
      <alignment horizontal="right" vertical="top" wrapText="1"/>
    </xf>
    <xf numFmtId="0" fontId="10" fillId="3" borderId="0" xfId="0" applyFont="1" applyFill="1" applyAlignment="1">
      <alignment horizontal="right" vertical="top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vertical="center" textRotation="90" wrapText="1"/>
    </xf>
    <xf numFmtId="0" fontId="20" fillId="0" borderId="9" xfId="0" applyFont="1" applyBorder="1" applyAlignment="1">
      <alignment horizontal="center" textRotation="90" wrapText="1"/>
    </xf>
    <xf numFmtId="0" fontId="20" fillId="0" borderId="10" xfId="0" applyFont="1" applyBorder="1" applyAlignment="1">
      <alignment horizontal="center" vertical="center" textRotation="90" wrapText="1"/>
    </xf>
    <xf numFmtId="0" fontId="20" fillId="0" borderId="11" xfId="0" applyFont="1" applyBorder="1" applyAlignment="1">
      <alignment horizontal="center" textRotation="90" wrapText="1"/>
    </xf>
    <xf numFmtId="0" fontId="20" fillId="0" borderId="12" xfId="0" applyFont="1" applyBorder="1" applyAlignment="1">
      <alignment horizontal="center" textRotation="90" wrapText="1"/>
    </xf>
    <xf numFmtId="0" fontId="20" fillId="0" borderId="13" xfId="0" applyFont="1" applyBorder="1" applyAlignment="1">
      <alignment horizontal="center" vertical="center" textRotation="90" wrapText="1"/>
    </xf>
    <xf numFmtId="0" fontId="20" fillId="0" borderId="11" xfId="0" applyFont="1" applyBorder="1" applyAlignment="1">
      <alignment horizontal="center" wrapText="1"/>
    </xf>
    <xf numFmtId="49" fontId="21" fillId="0" borderId="12" xfId="0" applyNumberFormat="1" applyFont="1" applyBorder="1" applyAlignment="1">
      <alignment horizontal="center" wrapText="1"/>
    </xf>
    <xf numFmtId="165" fontId="21" fillId="0" borderId="12" xfId="0" applyNumberFormat="1" applyFont="1" applyBorder="1" applyAlignment="1">
      <alignment horizontal="right"/>
    </xf>
    <xf numFmtId="0" fontId="20" fillId="0" borderId="11" xfId="0" applyFont="1" applyBorder="1" applyAlignment="1">
      <alignment horizontal="center"/>
    </xf>
    <xf numFmtId="165" fontId="20" fillId="2" borderId="12" xfId="0" applyNumberFormat="1" applyFont="1" applyFill="1" applyBorder="1" applyAlignment="1">
      <alignment horizontal="right" wrapText="1"/>
    </xf>
    <xf numFmtId="49" fontId="20" fillId="0" borderId="12" xfId="0" applyNumberFormat="1" applyFont="1" applyBorder="1" applyAlignment="1">
      <alignment horizontal="center" wrapText="1"/>
    </xf>
    <xf numFmtId="49" fontId="20" fillId="0" borderId="12" xfId="0" applyNumberFormat="1" applyFont="1" applyBorder="1" applyAlignment="1">
      <alignment horizontal="center"/>
    </xf>
    <xf numFmtId="165" fontId="21" fillId="2" borderId="12" xfId="0" applyNumberFormat="1" applyFont="1" applyFill="1" applyBorder="1" applyAlignment="1">
      <alignment horizontal="right" wrapText="1"/>
    </xf>
    <xf numFmtId="165" fontId="22" fillId="2" borderId="12" xfId="0" applyNumberFormat="1" applyFont="1" applyFill="1" applyBorder="1" applyAlignment="1">
      <alignment horizontal="right" wrapText="1"/>
    </xf>
    <xf numFmtId="49" fontId="21" fillId="0" borderId="12" xfId="0" applyNumberFormat="1" applyFont="1" applyBorder="1" applyAlignment="1">
      <alignment horizontal="center"/>
    </xf>
    <xf numFmtId="165" fontId="21" fillId="2" borderId="12" xfId="0" applyNumberFormat="1" applyFont="1" applyFill="1" applyBorder="1" applyAlignment="1">
      <alignment horizontal="right"/>
    </xf>
    <xf numFmtId="165" fontId="20" fillId="2" borderId="12" xfId="0" applyNumberFormat="1" applyFont="1" applyFill="1" applyBorder="1" applyAlignment="1">
      <alignment horizontal="right"/>
    </xf>
    <xf numFmtId="165" fontId="20" fillId="2" borderId="12" xfId="0" applyNumberFormat="1" applyFont="1" applyFill="1" applyBorder="1"/>
    <xf numFmtId="49" fontId="20" fillId="0" borderId="14" xfId="0" applyNumberFormat="1" applyFont="1" applyBorder="1" applyAlignment="1">
      <alignment horizontal="center"/>
    </xf>
    <xf numFmtId="165" fontId="20" fillId="2" borderId="14" xfId="0" applyNumberFormat="1" applyFont="1" applyFill="1" applyBorder="1" applyAlignment="1">
      <alignment horizontal="right"/>
    </xf>
    <xf numFmtId="49" fontId="20" fillId="0" borderId="15" xfId="0" applyNumberFormat="1" applyFont="1" applyBorder="1" applyAlignment="1">
      <alignment horizontal="center"/>
    </xf>
    <xf numFmtId="165" fontId="20" fillId="2" borderId="15" xfId="0" applyNumberFormat="1" applyFont="1" applyFill="1" applyBorder="1" applyAlignment="1">
      <alignment horizontal="right"/>
    </xf>
    <xf numFmtId="49" fontId="21" fillId="0" borderId="16" xfId="0" applyNumberFormat="1" applyFont="1" applyBorder="1" applyAlignment="1">
      <alignment horizontal="center"/>
    </xf>
    <xf numFmtId="165" fontId="17" fillId="2" borderId="16" xfId="0" applyNumberFormat="1" applyFont="1" applyFill="1" applyBorder="1"/>
    <xf numFmtId="49" fontId="20" fillId="0" borderId="16" xfId="0" applyNumberFormat="1" applyFont="1" applyFill="1" applyBorder="1" applyAlignment="1">
      <alignment horizontal="center"/>
    </xf>
    <xf numFmtId="165" fontId="20" fillId="2" borderId="16" xfId="0" applyNumberFormat="1" applyFont="1" applyFill="1" applyBorder="1" applyAlignment="1">
      <alignment horizontal="right"/>
    </xf>
    <xf numFmtId="0" fontId="20" fillId="0" borderId="9" xfId="0" applyFont="1" applyBorder="1" applyAlignment="1">
      <alignment horizontal="center" vertical="top" wrapText="1" shrinkToFit="1"/>
    </xf>
    <xf numFmtId="0" fontId="20" fillId="0" borderId="10" xfId="0" applyFont="1" applyBorder="1" applyAlignment="1">
      <alignment horizontal="center" vertical="top" wrapText="1" shrinkToFit="1"/>
    </xf>
    <xf numFmtId="0" fontId="20" fillId="0" borderId="13" xfId="0" applyFont="1" applyBorder="1" applyAlignment="1">
      <alignment horizontal="center" vertical="top" wrapText="1" shrinkToFit="1"/>
    </xf>
    <xf numFmtId="0" fontId="21" fillId="0" borderId="12" xfId="0" applyFont="1" applyBorder="1" applyAlignment="1">
      <alignment vertical="top" wrapText="1" shrinkToFit="1"/>
    </xf>
    <xf numFmtId="0" fontId="20" fillId="0" borderId="12" xfId="0" applyFont="1" applyBorder="1" applyAlignment="1">
      <alignment vertical="top" wrapText="1" shrinkToFit="1"/>
    </xf>
    <xf numFmtId="0" fontId="21" fillId="0" borderId="14" xfId="0" applyFont="1" applyBorder="1" applyAlignment="1">
      <alignment vertical="top" wrapText="1" shrinkToFit="1"/>
    </xf>
    <xf numFmtId="0" fontId="20" fillId="0" borderId="15" xfId="0" applyFont="1" applyBorder="1" applyAlignment="1">
      <alignment vertical="top" wrapText="1" shrinkToFit="1"/>
    </xf>
    <xf numFmtId="0" fontId="21" fillId="0" borderId="15" xfId="0" applyFont="1" applyBorder="1" applyAlignment="1">
      <alignment vertical="top" wrapText="1" shrinkToFit="1"/>
    </xf>
    <xf numFmtId="0" fontId="20" fillId="0" borderId="8" xfId="0" applyFont="1" applyBorder="1" applyAlignment="1">
      <alignment vertical="top" wrapText="1" shrinkToFit="1"/>
    </xf>
    <xf numFmtId="0" fontId="22" fillId="0" borderId="14" xfId="0" applyFont="1" applyBorder="1" applyAlignment="1">
      <alignment horizontal="justify" vertical="top" wrapText="1" shrinkToFit="1"/>
    </xf>
    <xf numFmtId="0" fontId="22" fillId="0" borderId="15" xfId="0" applyFont="1" applyBorder="1" applyAlignment="1">
      <alignment horizontal="justify" vertical="top" wrapText="1" shrinkToFit="1"/>
    </xf>
    <xf numFmtId="0" fontId="21" fillId="0" borderId="16" xfId="0" applyFont="1" applyFill="1" applyBorder="1" applyAlignment="1">
      <alignment vertical="top" wrapText="1" shrinkToFit="1"/>
    </xf>
    <xf numFmtId="166" fontId="24" fillId="0" borderId="16" xfId="1" applyNumberFormat="1" applyFont="1" applyFill="1" applyBorder="1" applyAlignment="1">
      <alignment horizontal="left" vertical="top" wrapText="1" shrinkToFit="1"/>
    </xf>
    <xf numFmtId="0" fontId="0" fillId="0" borderId="0" xfId="0" applyAlignment="1">
      <alignment vertical="top" wrapText="1" shrinkToFi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opLeftCell="A55" zoomScaleNormal="100" workbookViewId="0">
      <selection activeCell="H26" sqref="H26"/>
    </sheetView>
  </sheetViews>
  <sheetFormatPr defaultRowHeight="12.75" customHeight="1" x14ac:dyDescent="0.2"/>
  <cols>
    <col min="1" max="1" width="10.7109375" customWidth="1"/>
    <col min="2" max="2" width="40.7109375" customWidth="1"/>
    <col min="3" max="3" width="10.7109375" customWidth="1"/>
    <col min="4" max="5" width="15.7109375" customWidth="1"/>
    <col min="6" max="6" width="16.5703125" customWidth="1"/>
  </cols>
  <sheetData>
    <row r="1" spans="1:6" x14ac:dyDescent="0.2">
      <c r="A1" s="15"/>
      <c r="B1" s="16"/>
      <c r="C1" s="1"/>
      <c r="D1" s="1"/>
      <c r="E1" s="1"/>
    </row>
    <row r="2" spans="1:6" x14ac:dyDescent="0.2">
      <c r="A2" s="2"/>
      <c r="B2" s="17"/>
      <c r="C2" s="3"/>
      <c r="D2" s="3"/>
      <c r="E2" s="3"/>
    </row>
    <row r="3" spans="1:6" ht="12.75" customHeight="1" x14ac:dyDescent="0.2">
      <c r="F3" s="18" t="s">
        <v>94</v>
      </c>
    </row>
    <row r="4" spans="1:6" ht="12.75" customHeight="1" x14ac:dyDescent="0.2">
      <c r="F4" s="18" t="s">
        <v>95</v>
      </c>
    </row>
    <row r="5" spans="1:6" ht="12.75" customHeight="1" x14ac:dyDescent="0.2">
      <c r="F5" s="18" t="s">
        <v>96</v>
      </c>
    </row>
    <row r="6" spans="1:6" ht="12.75" customHeight="1" x14ac:dyDescent="0.2">
      <c r="F6" s="18" t="s">
        <v>97</v>
      </c>
    </row>
    <row r="7" spans="1:6" ht="18.399999999999999" customHeight="1" x14ac:dyDescent="0.2">
      <c r="A7" s="36"/>
      <c r="B7" s="36"/>
      <c r="C7" s="36"/>
      <c r="D7" s="36"/>
      <c r="E7" s="36"/>
    </row>
    <row r="8" spans="1:6" ht="32.25" customHeight="1" x14ac:dyDescent="0.2">
      <c r="A8" s="37" t="s">
        <v>98</v>
      </c>
      <c r="B8" s="37"/>
      <c r="C8" s="37"/>
      <c r="D8" s="37"/>
      <c r="E8" s="37"/>
      <c r="F8" s="37"/>
    </row>
    <row r="9" spans="1:6" ht="15.75" x14ac:dyDescent="0.2">
      <c r="B9" s="4"/>
      <c r="C9" s="4"/>
      <c r="D9" s="4"/>
      <c r="E9" s="4"/>
    </row>
    <row r="10" spans="1:6" ht="15.75" customHeight="1" x14ac:dyDescent="0.2">
      <c r="A10" s="39"/>
      <c r="B10" s="39"/>
      <c r="C10" s="5"/>
      <c r="D10" s="4"/>
      <c r="E10" s="4"/>
    </row>
    <row r="11" spans="1:6" ht="13.5" customHeight="1" x14ac:dyDescent="0.2">
      <c r="A11" s="39"/>
      <c r="B11" s="39"/>
      <c r="C11" s="5"/>
      <c r="F11" s="14" t="s">
        <v>0</v>
      </c>
    </row>
    <row r="12" spans="1:6" ht="18.399999999999999" customHeight="1" x14ac:dyDescent="0.2">
      <c r="A12" s="40" t="s">
        <v>2</v>
      </c>
      <c r="B12" s="40" t="s">
        <v>4</v>
      </c>
      <c r="C12" s="40" t="s">
        <v>6</v>
      </c>
      <c r="D12" s="34" t="s">
        <v>99</v>
      </c>
      <c r="E12" s="34" t="s">
        <v>100</v>
      </c>
      <c r="F12" s="33" t="s">
        <v>101</v>
      </c>
    </row>
    <row r="13" spans="1:6" ht="18.399999999999999" customHeight="1" x14ac:dyDescent="0.2">
      <c r="A13" s="35"/>
      <c r="B13" s="35"/>
      <c r="C13" s="35"/>
      <c r="D13" s="35"/>
      <c r="E13" s="35"/>
      <c r="F13" s="33"/>
    </row>
    <row r="14" spans="1:6" x14ac:dyDescent="0.2">
      <c r="A14" s="6" t="s">
        <v>3</v>
      </c>
      <c r="B14" s="6" t="s">
        <v>5</v>
      </c>
      <c r="C14" s="6" t="s">
        <v>7</v>
      </c>
      <c r="D14" s="6" t="s">
        <v>8</v>
      </c>
      <c r="E14" s="19" t="s">
        <v>1</v>
      </c>
      <c r="F14" s="19" t="s">
        <v>17</v>
      </c>
    </row>
    <row r="15" spans="1:6" x14ac:dyDescent="0.2">
      <c r="A15" s="7" t="s">
        <v>3</v>
      </c>
      <c r="B15" s="8" t="s">
        <v>10</v>
      </c>
      <c r="C15" s="20" t="s">
        <v>9</v>
      </c>
      <c r="D15" s="21">
        <f>D16+D18+D20+D22+D24</f>
        <v>3737.6000000000004</v>
      </c>
      <c r="E15" s="21">
        <f t="shared" ref="E15:F15" si="0">E16+E18+E20+E22+E24</f>
        <v>7034.8</v>
      </c>
      <c r="F15" s="21">
        <f t="shared" si="0"/>
        <v>6372.7000000000007</v>
      </c>
    </row>
    <row r="16" spans="1:6" ht="31.5" x14ac:dyDescent="0.2">
      <c r="A16" s="7" t="s">
        <v>5</v>
      </c>
      <c r="B16" s="8" t="s">
        <v>12</v>
      </c>
      <c r="C16" s="20" t="s">
        <v>11</v>
      </c>
      <c r="D16" s="21">
        <v>721.9</v>
      </c>
      <c r="E16" s="21">
        <v>980.3</v>
      </c>
      <c r="F16" s="29">
        <v>865</v>
      </c>
    </row>
    <row r="17" spans="1:6" ht="33.75" x14ac:dyDescent="0.2">
      <c r="A17" s="9" t="s">
        <v>7</v>
      </c>
      <c r="B17" s="10" t="s">
        <v>12</v>
      </c>
      <c r="C17" s="23" t="s">
        <v>11</v>
      </c>
      <c r="D17" s="24">
        <v>721.9</v>
      </c>
      <c r="E17" s="25">
        <v>980.3</v>
      </c>
      <c r="F17" s="30">
        <v>865</v>
      </c>
    </row>
    <row r="18" spans="1:6" ht="52.5" x14ac:dyDescent="0.2">
      <c r="A18" s="7" t="s">
        <v>8</v>
      </c>
      <c r="B18" s="8" t="s">
        <v>14</v>
      </c>
      <c r="C18" s="20" t="s">
        <v>13</v>
      </c>
      <c r="D18" s="21">
        <v>2467.4</v>
      </c>
      <c r="E18" s="31">
        <v>4955.2</v>
      </c>
      <c r="F18" s="22">
        <v>4591</v>
      </c>
    </row>
    <row r="19" spans="1:6" ht="45" x14ac:dyDescent="0.2">
      <c r="A19" s="9" t="s">
        <v>1</v>
      </c>
      <c r="B19" s="10" t="s">
        <v>14</v>
      </c>
      <c r="C19" s="23" t="s">
        <v>13</v>
      </c>
      <c r="D19" s="24">
        <v>2467.4</v>
      </c>
      <c r="E19" s="25">
        <v>4955.2</v>
      </c>
      <c r="F19" s="26">
        <v>4591</v>
      </c>
    </row>
    <row r="20" spans="1:6" ht="42" x14ac:dyDescent="0.2">
      <c r="A20" s="7" t="s">
        <v>17</v>
      </c>
      <c r="B20" s="8" t="s">
        <v>16</v>
      </c>
      <c r="C20" s="20" t="s">
        <v>15</v>
      </c>
      <c r="D20" s="21">
        <v>81.5</v>
      </c>
      <c r="E20" s="21">
        <v>98.1</v>
      </c>
      <c r="F20" s="22">
        <v>98.1</v>
      </c>
    </row>
    <row r="21" spans="1:6" ht="33.75" x14ac:dyDescent="0.2">
      <c r="A21" s="9" t="s">
        <v>18</v>
      </c>
      <c r="B21" s="10" t="s">
        <v>16</v>
      </c>
      <c r="C21" s="23" t="s">
        <v>15</v>
      </c>
      <c r="D21" s="24">
        <v>81.5</v>
      </c>
      <c r="E21" s="25">
        <v>98.1</v>
      </c>
      <c r="F21" s="26">
        <v>98.1</v>
      </c>
    </row>
    <row r="22" spans="1:6" x14ac:dyDescent="0.2">
      <c r="A22" s="7" t="s">
        <v>21</v>
      </c>
      <c r="B22" s="8" t="s">
        <v>20</v>
      </c>
      <c r="C22" s="20" t="s">
        <v>19</v>
      </c>
      <c r="D22" s="21">
        <v>5</v>
      </c>
      <c r="E22" s="21">
        <v>5</v>
      </c>
      <c r="F22" s="22">
        <v>0</v>
      </c>
    </row>
    <row r="23" spans="1:6" x14ac:dyDescent="0.2">
      <c r="A23" s="9" t="s">
        <v>22</v>
      </c>
      <c r="B23" s="10" t="s">
        <v>20</v>
      </c>
      <c r="C23" s="23" t="s">
        <v>19</v>
      </c>
      <c r="D23" s="24">
        <v>5</v>
      </c>
      <c r="E23" s="25">
        <v>5</v>
      </c>
      <c r="F23" s="26">
        <v>0</v>
      </c>
    </row>
    <row r="24" spans="1:6" x14ac:dyDescent="0.2">
      <c r="A24" s="7" t="s">
        <v>25</v>
      </c>
      <c r="B24" s="8" t="s">
        <v>24</v>
      </c>
      <c r="C24" s="20" t="s">
        <v>23</v>
      </c>
      <c r="D24" s="21">
        <v>461.8</v>
      </c>
      <c r="E24" s="21">
        <v>996.2</v>
      </c>
      <c r="F24" s="22">
        <v>818.6</v>
      </c>
    </row>
    <row r="25" spans="1:6" x14ac:dyDescent="0.2">
      <c r="A25" s="9" t="s">
        <v>26</v>
      </c>
      <c r="B25" s="10" t="s">
        <v>24</v>
      </c>
      <c r="C25" s="23" t="s">
        <v>23</v>
      </c>
      <c r="D25" s="24">
        <v>461.8</v>
      </c>
      <c r="E25" s="32">
        <v>996.2</v>
      </c>
      <c r="F25" s="26">
        <v>818.6</v>
      </c>
    </row>
    <row r="26" spans="1:6" x14ac:dyDescent="0.2">
      <c r="A26" s="7" t="s">
        <v>29</v>
      </c>
      <c r="B26" s="8" t="s">
        <v>28</v>
      </c>
      <c r="C26" s="20" t="s">
        <v>27</v>
      </c>
      <c r="D26" s="21">
        <v>163.5</v>
      </c>
      <c r="E26" s="21">
        <v>170</v>
      </c>
      <c r="F26" s="22">
        <v>170</v>
      </c>
    </row>
    <row r="27" spans="1:6" ht="21" x14ac:dyDescent="0.2">
      <c r="A27" s="7" t="s">
        <v>32</v>
      </c>
      <c r="B27" s="8" t="s">
        <v>31</v>
      </c>
      <c r="C27" s="20" t="s">
        <v>30</v>
      </c>
      <c r="D27" s="21">
        <v>163.5</v>
      </c>
      <c r="E27" s="21">
        <v>170</v>
      </c>
      <c r="F27" s="22">
        <v>170</v>
      </c>
    </row>
    <row r="28" spans="1:6" x14ac:dyDescent="0.2">
      <c r="A28" s="9" t="s">
        <v>33</v>
      </c>
      <c r="B28" s="10" t="s">
        <v>31</v>
      </c>
      <c r="C28" s="23" t="s">
        <v>30</v>
      </c>
      <c r="D28" s="24">
        <v>163.5</v>
      </c>
      <c r="E28" s="25">
        <v>170</v>
      </c>
      <c r="F28" s="26">
        <v>170</v>
      </c>
    </row>
    <row r="29" spans="1:6" ht="21" x14ac:dyDescent="0.2">
      <c r="A29" s="7" t="s">
        <v>36</v>
      </c>
      <c r="B29" s="8" t="s">
        <v>35</v>
      </c>
      <c r="C29" s="20" t="s">
        <v>34</v>
      </c>
      <c r="D29" s="21">
        <f>D30+D32</f>
        <v>3</v>
      </c>
      <c r="E29" s="21">
        <f t="shared" ref="E29:F29" si="1">E30+E32</f>
        <v>245.2</v>
      </c>
      <c r="F29" s="21">
        <f t="shared" si="1"/>
        <v>242.2</v>
      </c>
    </row>
    <row r="30" spans="1:6" x14ac:dyDescent="0.2">
      <c r="A30" s="7" t="s">
        <v>39</v>
      </c>
      <c r="B30" s="8" t="s">
        <v>38</v>
      </c>
      <c r="C30" s="20" t="s">
        <v>37</v>
      </c>
      <c r="D30" s="21">
        <v>3</v>
      </c>
      <c r="E30" s="21">
        <v>78</v>
      </c>
      <c r="F30" s="22">
        <v>75</v>
      </c>
    </row>
    <row r="31" spans="1:6" x14ac:dyDescent="0.2">
      <c r="A31" s="9" t="s">
        <v>40</v>
      </c>
      <c r="B31" s="10" t="s">
        <v>38</v>
      </c>
      <c r="C31" s="23" t="s">
        <v>37</v>
      </c>
      <c r="D31" s="24">
        <v>3</v>
      </c>
      <c r="E31" s="25">
        <v>78</v>
      </c>
      <c r="F31" s="26">
        <v>75</v>
      </c>
    </row>
    <row r="32" spans="1:6" ht="42" x14ac:dyDescent="0.2">
      <c r="A32" s="7" t="s">
        <v>43</v>
      </c>
      <c r="B32" s="8" t="s">
        <v>42</v>
      </c>
      <c r="C32" s="20" t="s">
        <v>41</v>
      </c>
      <c r="D32" s="21">
        <v>0</v>
      </c>
      <c r="E32" s="21">
        <v>167.2</v>
      </c>
      <c r="F32" s="22">
        <v>167.2</v>
      </c>
    </row>
    <row r="33" spans="1:6" ht="33.75" x14ac:dyDescent="0.2">
      <c r="A33" s="9" t="s">
        <v>44</v>
      </c>
      <c r="B33" s="10" t="s">
        <v>42</v>
      </c>
      <c r="C33" s="23" t="s">
        <v>41</v>
      </c>
      <c r="D33" s="24">
        <v>0</v>
      </c>
      <c r="E33" s="25">
        <v>167.2</v>
      </c>
      <c r="F33" s="26">
        <v>167.2</v>
      </c>
    </row>
    <row r="34" spans="1:6" x14ac:dyDescent="0.2">
      <c r="A34" s="7" t="s">
        <v>47</v>
      </c>
      <c r="B34" s="8" t="s">
        <v>46</v>
      </c>
      <c r="C34" s="20" t="s">
        <v>45</v>
      </c>
      <c r="D34" s="21">
        <v>422.6</v>
      </c>
      <c r="E34" s="21">
        <v>760</v>
      </c>
      <c r="F34" s="22">
        <v>35.299999999999997</v>
      </c>
    </row>
    <row r="35" spans="1:6" x14ac:dyDescent="0.2">
      <c r="A35" s="7" t="s">
        <v>50</v>
      </c>
      <c r="B35" s="8" t="s">
        <v>49</v>
      </c>
      <c r="C35" s="20" t="s">
        <v>48</v>
      </c>
      <c r="D35" s="21">
        <v>422.6</v>
      </c>
      <c r="E35" s="21">
        <v>760</v>
      </c>
      <c r="F35" s="22">
        <v>35.299999999999997</v>
      </c>
    </row>
    <row r="36" spans="1:6" x14ac:dyDescent="0.2">
      <c r="A36" s="9" t="s">
        <v>51</v>
      </c>
      <c r="B36" s="10" t="s">
        <v>49</v>
      </c>
      <c r="C36" s="23" t="s">
        <v>48</v>
      </c>
      <c r="D36" s="24">
        <v>422.6</v>
      </c>
      <c r="E36" s="25">
        <v>760</v>
      </c>
      <c r="F36" s="26">
        <v>35.299999999999997</v>
      </c>
    </row>
    <row r="37" spans="1:6" x14ac:dyDescent="0.2">
      <c r="A37" s="7" t="s">
        <v>54</v>
      </c>
      <c r="B37" s="8" t="s">
        <v>53</v>
      </c>
      <c r="C37" s="20" t="s">
        <v>52</v>
      </c>
      <c r="D37" s="21">
        <f>D38+D40+D42+D44</f>
        <v>783.8</v>
      </c>
      <c r="E37" s="21">
        <f t="shared" ref="E37:F37" si="2">E38+E40+E42+E44</f>
        <v>2933.8999999999996</v>
      </c>
      <c r="F37" s="21">
        <f t="shared" si="2"/>
        <v>2815.7</v>
      </c>
    </row>
    <row r="38" spans="1:6" x14ac:dyDescent="0.2">
      <c r="A38" s="7" t="s">
        <v>57</v>
      </c>
      <c r="B38" s="8" t="s">
        <v>56</v>
      </c>
      <c r="C38" s="20" t="s">
        <v>55</v>
      </c>
      <c r="D38" s="21">
        <v>4</v>
      </c>
      <c r="E38" s="21">
        <v>4</v>
      </c>
      <c r="F38" s="22">
        <v>0</v>
      </c>
    </row>
    <row r="39" spans="1:6" x14ac:dyDescent="0.2">
      <c r="A39" s="9" t="s">
        <v>58</v>
      </c>
      <c r="B39" s="10" t="s">
        <v>56</v>
      </c>
      <c r="C39" s="23" t="s">
        <v>55</v>
      </c>
      <c r="D39" s="24">
        <v>4</v>
      </c>
      <c r="E39" s="25">
        <v>4</v>
      </c>
      <c r="F39" s="26">
        <v>0</v>
      </c>
    </row>
    <row r="40" spans="1:6" x14ac:dyDescent="0.2">
      <c r="A40" s="7" t="s">
        <v>61</v>
      </c>
      <c r="B40" s="8" t="s">
        <v>60</v>
      </c>
      <c r="C40" s="20" t="s">
        <v>59</v>
      </c>
      <c r="D40" s="21">
        <v>0</v>
      </c>
      <c r="E40" s="21">
        <v>34</v>
      </c>
      <c r="F40" s="22">
        <v>34</v>
      </c>
    </row>
    <row r="41" spans="1:6" x14ac:dyDescent="0.2">
      <c r="A41" s="9" t="s">
        <v>62</v>
      </c>
      <c r="B41" s="10" t="s">
        <v>60</v>
      </c>
      <c r="C41" s="23" t="s">
        <v>59</v>
      </c>
      <c r="D41" s="24">
        <v>0</v>
      </c>
      <c r="E41" s="25">
        <v>34</v>
      </c>
      <c r="F41" s="26">
        <v>34</v>
      </c>
    </row>
    <row r="42" spans="1:6" x14ac:dyDescent="0.2">
      <c r="A42" s="7" t="s">
        <v>65</v>
      </c>
      <c r="B42" s="8" t="s">
        <v>64</v>
      </c>
      <c r="C42" s="20" t="s">
        <v>63</v>
      </c>
      <c r="D42" s="21">
        <v>650</v>
      </c>
      <c r="E42" s="21">
        <v>423.7</v>
      </c>
      <c r="F42" s="22">
        <v>343.1</v>
      </c>
    </row>
    <row r="43" spans="1:6" x14ac:dyDescent="0.2">
      <c r="A43" s="9" t="s">
        <v>66</v>
      </c>
      <c r="B43" s="10" t="s">
        <v>64</v>
      </c>
      <c r="C43" s="23" t="s">
        <v>63</v>
      </c>
      <c r="D43" s="24">
        <v>650</v>
      </c>
      <c r="E43" s="25">
        <v>423.7</v>
      </c>
      <c r="F43" s="26">
        <v>343.1</v>
      </c>
    </row>
    <row r="44" spans="1:6" ht="21" x14ac:dyDescent="0.2">
      <c r="A44" s="7" t="s">
        <v>69</v>
      </c>
      <c r="B44" s="8" t="s">
        <v>68</v>
      </c>
      <c r="C44" s="20" t="s">
        <v>67</v>
      </c>
      <c r="D44" s="21">
        <v>129.80000000000001</v>
      </c>
      <c r="E44" s="21">
        <v>2472.1999999999998</v>
      </c>
      <c r="F44" s="22">
        <v>2438.6</v>
      </c>
    </row>
    <row r="45" spans="1:6" ht="22.5" x14ac:dyDescent="0.2">
      <c r="A45" s="9" t="s">
        <v>70</v>
      </c>
      <c r="B45" s="10" t="s">
        <v>68</v>
      </c>
      <c r="C45" s="23" t="s">
        <v>67</v>
      </c>
      <c r="D45" s="24">
        <v>129.80000000000001</v>
      </c>
      <c r="E45" s="25">
        <v>2472.1999999999998</v>
      </c>
      <c r="F45" s="26">
        <v>2438.6</v>
      </c>
    </row>
    <row r="46" spans="1:6" x14ac:dyDescent="0.2">
      <c r="A46" s="7" t="s">
        <v>73</v>
      </c>
      <c r="B46" s="8" t="s">
        <v>72</v>
      </c>
      <c r="C46" s="20" t="s">
        <v>71</v>
      </c>
      <c r="D46" s="21">
        <v>1</v>
      </c>
      <c r="E46" s="21">
        <v>1</v>
      </c>
      <c r="F46" s="22">
        <v>1</v>
      </c>
    </row>
    <row r="47" spans="1:6" x14ac:dyDescent="0.2">
      <c r="A47" s="7" t="s">
        <v>76</v>
      </c>
      <c r="B47" s="8" t="s">
        <v>75</v>
      </c>
      <c r="C47" s="20" t="s">
        <v>74</v>
      </c>
      <c r="D47" s="21">
        <v>1</v>
      </c>
      <c r="E47" s="21">
        <v>1</v>
      </c>
      <c r="F47" s="22">
        <v>1</v>
      </c>
    </row>
    <row r="48" spans="1:6" x14ac:dyDescent="0.2">
      <c r="A48" s="9" t="s">
        <v>77</v>
      </c>
      <c r="B48" s="10" t="s">
        <v>75</v>
      </c>
      <c r="C48" s="23" t="s">
        <v>74</v>
      </c>
      <c r="D48" s="24">
        <v>1</v>
      </c>
      <c r="E48" s="25">
        <v>1</v>
      </c>
      <c r="F48" s="26">
        <v>1</v>
      </c>
    </row>
    <row r="49" spans="1:6" x14ac:dyDescent="0.2">
      <c r="A49" s="7" t="s">
        <v>80</v>
      </c>
      <c r="B49" s="8" t="s">
        <v>79</v>
      </c>
      <c r="C49" s="20" t="s">
        <v>78</v>
      </c>
      <c r="D49" s="21">
        <v>0</v>
      </c>
      <c r="E49" s="21">
        <v>42.5</v>
      </c>
      <c r="F49" s="22">
        <v>42.5</v>
      </c>
    </row>
    <row r="50" spans="1:6" x14ac:dyDescent="0.2">
      <c r="A50" s="7" t="s">
        <v>83</v>
      </c>
      <c r="B50" s="8" t="s">
        <v>82</v>
      </c>
      <c r="C50" s="20" t="s">
        <v>81</v>
      </c>
      <c r="D50" s="21">
        <v>0</v>
      </c>
      <c r="E50" s="21">
        <v>42.5</v>
      </c>
      <c r="F50" s="22">
        <v>42.5</v>
      </c>
    </row>
    <row r="51" spans="1:6" x14ac:dyDescent="0.2">
      <c r="A51" s="9" t="s">
        <v>84</v>
      </c>
      <c r="B51" s="10" t="s">
        <v>82</v>
      </c>
      <c r="C51" s="23" t="s">
        <v>81</v>
      </c>
      <c r="D51" s="24">
        <v>0</v>
      </c>
      <c r="E51" s="25">
        <v>42.5</v>
      </c>
      <c r="F51" s="26">
        <v>42.5</v>
      </c>
    </row>
    <row r="52" spans="1:6" x14ac:dyDescent="0.2">
      <c r="A52" s="7" t="s">
        <v>87</v>
      </c>
      <c r="B52" s="8" t="s">
        <v>86</v>
      </c>
      <c r="C52" s="20" t="s">
        <v>85</v>
      </c>
      <c r="D52" s="21">
        <v>0</v>
      </c>
      <c r="E52" s="21">
        <v>12</v>
      </c>
      <c r="F52" s="22">
        <v>12</v>
      </c>
    </row>
    <row r="53" spans="1:6" x14ac:dyDescent="0.2">
      <c r="A53" s="7" t="s">
        <v>90</v>
      </c>
      <c r="B53" s="8" t="s">
        <v>89</v>
      </c>
      <c r="C53" s="20" t="s">
        <v>88</v>
      </c>
      <c r="D53" s="21">
        <v>0</v>
      </c>
      <c r="E53" s="21">
        <v>12</v>
      </c>
      <c r="F53" s="22">
        <v>12</v>
      </c>
    </row>
    <row r="54" spans="1:6" x14ac:dyDescent="0.2">
      <c r="A54" s="9" t="s">
        <v>91</v>
      </c>
      <c r="B54" s="10" t="s">
        <v>89</v>
      </c>
      <c r="C54" s="23" t="s">
        <v>88</v>
      </c>
      <c r="D54" s="24">
        <v>0</v>
      </c>
      <c r="E54" s="25">
        <v>12</v>
      </c>
      <c r="F54" s="26">
        <v>12</v>
      </c>
    </row>
    <row r="55" spans="1:6" x14ac:dyDescent="0.2">
      <c r="A55" s="11" t="s">
        <v>93</v>
      </c>
      <c r="B55" s="12" t="s">
        <v>92</v>
      </c>
      <c r="C55" s="27"/>
      <c r="D55" s="28">
        <f>D15+D26+D29+D34+D37+D46+D49+D52</f>
        <v>5111.5000000000009</v>
      </c>
      <c r="E55" s="28">
        <f t="shared" ref="E55:F55" si="3">E15+E26+E29+E34+E37+E46+E49+E52</f>
        <v>11199.4</v>
      </c>
      <c r="F55" s="28">
        <f t="shared" si="3"/>
        <v>9691.4000000000015</v>
      </c>
    </row>
    <row r="57" spans="1:6" x14ac:dyDescent="0.2">
      <c r="A57" s="38"/>
      <c r="B57" s="38"/>
      <c r="C57" s="13"/>
    </row>
  </sheetData>
  <mergeCells count="11">
    <mergeCell ref="F12:F13"/>
    <mergeCell ref="E12:E13"/>
    <mergeCell ref="A7:E7"/>
    <mergeCell ref="A8:F8"/>
    <mergeCell ref="A57:B57"/>
    <mergeCell ref="A10:B10"/>
    <mergeCell ref="A11:B11"/>
    <mergeCell ref="A12:A13"/>
    <mergeCell ref="B12:B13"/>
    <mergeCell ref="C12:C13"/>
    <mergeCell ref="D12:D13"/>
  </mergeCells>
  <pageMargins left="0.98425196850393704" right="0.39370078740157483" top="0.39370078740157483" bottom="0.39370078740157483" header="0.19685039370078741" footer="0.19685039370078741"/>
  <pageSetup paperSize="9" scale="8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tabSelected="1" topLeftCell="A52" workbookViewId="0">
      <selection activeCell="P55" sqref="P55"/>
    </sheetView>
  </sheetViews>
  <sheetFormatPr defaultRowHeight="12.75" x14ac:dyDescent="0.2"/>
  <cols>
    <col min="10" max="10" width="28.28515625" customWidth="1"/>
  </cols>
  <sheetData>
    <row r="1" spans="1:13" x14ac:dyDescent="0.2">
      <c r="A1" s="41" t="s">
        <v>102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2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2">
      <c r="A3" s="42" t="s">
        <v>96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x14ac:dyDescent="0.2">
      <c r="A4" s="43" t="s">
        <v>104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8.75" x14ac:dyDescent="0.3">
      <c r="A5" s="44" t="s">
        <v>105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7" spans="1:13" ht="16.5" thickBot="1" x14ac:dyDescent="0.3">
      <c r="K7" s="46" t="s">
        <v>106</v>
      </c>
      <c r="L7" s="46"/>
      <c r="M7" s="46"/>
    </row>
    <row r="8" spans="1:13" ht="45.75" thickBot="1" x14ac:dyDescent="0.3">
      <c r="A8" s="47" t="s">
        <v>107</v>
      </c>
      <c r="B8" s="48"/>
      <c r="C8" s="48"/>
      <c r="D8" s="48"/>
      <c r="E8" s="48"/>
      <c r="F8" s="48"/>
      <c r="G8" s="48"/>
      <c r="H8" s="48"/>
      <c r="I8" s="49"/>
      <c r="J8" s="77" t="s">
        <v>108</v>
      </c>
      <c r="K8" s="50" t="s">
        <v>109</v>
      </c>
      <c r="L8" s="50" t="s">
        <v>110</v>
      </c>
      <c r="M8" s="50" t="s">
        <v>111</v>
      </c>
    </row>
    <row r="9" spans="1:13" ht="15.75" thickBot="1" x14ac:dyDescent="0.3">
      <c r="A9" s="51" t="s">
        <v>112</v>
      </c>
      <c r="B9" s="51" t="s">
        <v>113</v>
      </c>
      <c r="C9" s="47" t="s">
        <v>114</v>
      </c>
      <c r="D9" s="48"/>
      <c r="E9" s="48"/>
      <c r="F9" s="48"/>
      <c r="G9" s="49"/>
      <c r="H9" s="47" t="s">
        <v>115</v>
      </c>
      <c r="I9" s="49"/>
      <c r="J9" s="78"/>
      <c r="K9" s="52"/>
      <c r="L9" s="52"/>
      <c r="M9" s="52"/>
    </row>
    <row r="10" spans="1:13" ht="135" thickBot="1" x14ac:dyDescent="0.25">
      <c r="A10" s="53"/>
      <c r="B10" s="53"/>
      <c r="C10" s="54" t="s">
        <v>116</v>
      </c>
      <c r="D10" s="54" t="s">
        <v>117</v>
      </c>
      <c r="E10" s="54" t="s">
        <v>118</v>
      </c>
      <c r="F10" s="54" t="s">
        <v>119</v>
      </c>
      <c r="G10" s="54" t="s">
        <v>120</v>
      </c>
      <c r="H10" s="54" t="s">
        <v>121</v>
      </c>
      <c r="I10" s="54" t="s">
        <v>122</v>
      </c>
      <c r="J10" s="79"/>
      <c r="K10" s="55"/>
      <c r="L10" s="55"/>
      <c r="M10" s="55"/>
    </row>
    <row r="11" spans="1:13" ht="15.75" thickBot="1" x14ac:dyDescent="0.3">
      <c r="A11" s="56">
        <v>1</v>
      </c>
      <c r="B11" s="57">
        <v>0</v>
      </c>
      <c r="C11" s="57">
        <v>0</v>
      </c>
      <c r="D11" s="57" t="s">
        <v>123</v>
      </c>
      <c r="E11" s="57" t="s">
        <v>123</v>
      </c>
      <c r="F11" s="57" t="s">
        <v>124</v>
      </c>
      <c r="G11" s="57" t="s">
        <v>123</v>
      </c>
      <c r="H11" s="57" t="s">
        <v>125</v>
      </c>
      <c r="I11" s="57" t="s">
        <v>124</v>
      </c>
      <c r="J11" s="80" t="s">
        <v>126</v>
      </c>
      <c r="K11" s="58">
        <f>K12+K42</f>
        <v>5111.5</v>
      </c>
      <c r="L11" s="58">
        <f>L12+L42</f>
        <v>10483.9</v>
      </c>
      <c r="M11" s="58">
        <f>M12+M42</f>
        <v>9132.9</v>
      </c>
    </row>
    <row r="12" spans="1:13" ht="43.5" thickBot="1" x14ac:dyDescent="0.3">
      <c r="A12" s="56">
        <v>2</v>
      </c>
      <c r="B12" s="57">
        <v>0</v>
      </c>
      <c r="C12" s="57">
        <v>1</v>
      </c>
      <c r="D12" s="57" t="s">
        <v>123</v>
      </c>
      <c r="E12" s="57" t="s">
        <v>123</v>
      </c>
      <c r="F12" s="57" t="s">
        <v>124</v>
      </c>
      <c r="G12" s="57" t="s">
        <v>123</v>
      </c>
      <c r="H12" s="57" t="s">
        <v>125</v>
      </c>
      <c r="I12" s="57" t="s">
        <v>124</v>
      </c>
      <c r="J12" s="80" t="s">
        <v>127</v>
      </c>
      <c r="K12" s="58">
        <f>K13+K18+K24+K26+K34+K37+K39</f>
        <v>2673.6</v>
      </c>
      <c r="L12" s="58">
        <f>L13+L18+L24+L26+L34+L37+L39</f>
        <v>4599.7</v>
      </c>
      <c r="M12" s="58">
        <f>M13+M18+M24+M26+M34+M37+M39</f>
        <v>3264.7000000000003</v>
      </c>
    </row>
    <row r="13" spans="1:13" ht="29.25" thickBot="1" x14ac:dyDescent="0.3">
      <c r="A13" s="59">
        <v>3</v>
      </c>
      <c r="B13" s="57">
        <v>0</v>
      </c>
      <c r="C13" s="57">
        <v>1</v>
      </c>
      <c r="D13" s="57" t="s">
        <v>128</v>
      </c>
      <c r="E13" s="57" t="s">
        <v>123</v>
      </c>
      <c r="F13" s="57" t="s">
        <v>124</v>
      </c>
      <c r="G13" s="57" t="s">
        <v>123</v>
      </c>
      <c r="H13" s="57" t="s">
        <v>125</v>
      </c>
      <c r="I13" s="57" t="s">
        <v>124</v>
      </c>
      <c r="J13" s="80" t="s">
        <v>129</v>
      </c>
      <c r="K13" s="60">
        <f>K14</f>
        <v>392</v>
      </c>
      <c r="L13" s="60">
        <f>L14</f>
        <v>493.6</v>
      </c>
      <c r="M13" s="60">
        <f>M14</f>
        <v>542</v>
      </c>
    </row>
    <row r="14" spans="1:13" ht="30.75" thickBot="1" x14ac:dyDescent="0.3">
      <c r="A14" s="59">
        <v>4</v>
      </c>
      <c r="B14" s="61">
        <v>0</v>
      </c>
      <c r="C14" s="61">
        <v>1</v>
      </c>
      <c r="D14" s="61" t="s">
        <v>128</v>
      </c>
      <c r="E14" s="61" t="s">
        <v>130</v>
      </c>
      <c r="F14" s="61" t="s">
        <v>124</v>
      </c>
      <c r="G14" s="61" t="s">
        <v>128</v>
      </c>
      <c r="H14" s="61" t="s">
        <v>125</v>
      </c>
      <c r="I14" s="61" t="s">
        <v>131</v>
      </c>
      <c r="J14" s="81" t="s">
        <v>132</v>
      </c>
      <c r="K14" s="60">
        <f>K15+K17</f>
        <v>392</v>
      </c>
      <c r="L14" s="60">
        <f>L15+L17</f>
        <v>493.6</v>
      </c>
      <c r="M14" s="60">
        <f>M15+M17</f>
        <v>542</v>
      </c>
    </row>
    <row r="15" spans="1:13" ht="165.75" thickBot="1" x14ac:dyDescent="0.3">
      <c r="A15" s="59">
        <v>5</v>
      </c>
      <c r="B15" s="61">
        <v>182</v>
      </c>
      <c r="C15" s="61">
        <v>1</v>
      </c>
      <c r="D15" s="61" t="s">
        <v>128</v>
      </c>
      <c r="E15" s="61" t="s">
        <v>130</v>
      </c>
      <c r="F15" s="61" t="s">
        <v>133</v>
      </c>
      <c r="G15" s="61" t="s">
        <v>128</v>
      </c>
      <c r="H15" s="61" t="s">
        <v>125</v>
      </c>
      <c r="I15" s="61">
        <v>110</v>
      </c>
      <c r="J15" s="81" t="s">
        <v>134</v>
      </c>
      <c r="K15" s="60">
        <v>392</v>
      </c>
      <c r="L15" s="60">
        <v>492</v>
      </c>
      <c r="M15" s="60">
        <v>540.4</v>
      </c>
    </row>
    <row r="16" spans="1:13" ht="165.75" thickBot="1" x14ac:dyDescent="0.3">
      <c r="A16" s="56">
        <v>6</v>
      </c>
      <c r="B16" s="62">
        <v>182</v>
      </c>
      <c r="C16" s="61">
        <v>1</v>
      </c>
      <c r="D16" s="61" t="s">
        <v>128</v>
      </c>
      <c r="E16" s="61" t="s">
        <v>130</v>
      </c>
      <c r="F16" s="61" t="s">
        <v>133</v>
      </c>
      <c r="G16" s="61" t="s">
        <v>128</v>
      </c>
      <c r="H16" s="61" t="s">
        <v>85</v>
      </c>
      <c r="I16" s="61" t="s">
        <v>131</v>
      </c>
      <c r="J16" s="81" t="s">
        <v>134</v>
      </c>
      <c r="K16" s="60">
        <v>392</v>
      </c>
      <c r="L16" s="60">
        <v>492</v>
      </c>
      <c r="M16" s="60">
        <v>540.4</v>
      </c>
    </row>
    <row r="17" spans="1:13" ht="165.75" thickBot="1" x14ac:dyDescent="0.3">
      <c r="A17" s="56">
        <v>7</v>
      </c>
      <c r="B17" s="62">
        <v>182</v>
      </c>
      <c r="C17" s="61">
        <v>1</v>
      </c>
      <c r="D17" s="61" t="s">
        <v>128</v>
      </c>
      <c r="E17" s="61" t="s">
        <v>130</v>
      </c>
      <c r="F17" s="61" t="s">
        <v>135</v>
      </c>
      <c r="G17" s="61" t="s">
        <v>128</v>
      </c>
      <c r="H17" s="61" t="s">
        <v>85</v>
      </c>
      <c r="I17" s="61">
        <v>110</v>
      </c>
      <c r="J17" s="81" t="s">
        <v>136</v>
      </c>
      <c r="K17" s="60">
        <v>0</v>
      </c>
      <c r="L17" s="60">
        <v>1.6</v>
      </c>
      <c r="M17" s="60">
        <v>1.6</v>
      </c>
    </row>
    <row r="18" spans="1:13" ht="57.75" thickBot="1" x14ac:dyDescent="0.3">
      <c r="A18" s="56">
        <v>8</v>
      </c>
      <c r="B18" s="57">
        <v>0</v>
      </c>
      <c r="C18" s="57">
        <v>1</v>
      </c>
      <c r="D18" s="57" t="s">
        <v>137</v>
      </c>
      <c r="E18" s="57" t="s">
        <v>123</v>
      </c>
      <c r="F18" s="57" t="s">
        <v>124</v>
      </c>
      <c r="G18" s="57" t="s">
        <v>123</v>
      </c>
      <c r="H18" s="57" t="s">
        <v>125</v>
      </c>
      <c r="I18" s="57" t="s">
        <v>124</v>
      </c>
      <c r="J18" s="80" t="s">
        <v>138</v>
      </c>
      <c r="K18" s="60">
        <f>K19</f>
        <v>422.6</v>
      </c>
      <c r="L18" s="60">
        <f>L19</f>
        <v>422.6</v>
      </c>
      <c r="M18" s="60">
        <f>M19</f>
        <v>487.70000000000005</v>
      </c>
    </row>
    <row r="19" spans="1:13" ht="60.75" thickBot="1" x14ac:dyDescent="0.3">
      <c r="A19" s="59">
        <v>9</v>
      </c>
      <c r="B19" s="61">
        <v>0</v>
      </c>
      <c r="C19" s="61">
        <v>1</v>
      </c>
      <c r="D19" s="61" t="s">
        <v>137</v>
      </c>
      <c r="E19" s="61" t="s">
        <v>130</v>
      </c>
      <c r="F19" s="61" t="s">
        <v>124</v>
      </c>
      <c r="G19" s="61" t="s">
        <v>128</v>
      </c>
      <c r="H19" s="61" t="s">
        <v>125</v>
      </c>
      <c r="I19" s="61">
        <v>110</v>
      </c>
      <c r="J19" s="81" t="s">
        <v>139</v>
      </c>
      <c r="K19" s="60">
        <f>K20+K21+K22+K23</f>
        <v>422.6</v>
      </c>
      <c r="L19" s="60">
        <f>L20+L21+L22+L23</f>
        <v>422.6</v>
      </c>
      <c r="M19" s="60">
        <f>M20+M21+M22+M23</f>
        <v>487.70000000000005</v>
      </c>
    </row>
    <row r="20" spans="1:13" ht="165.75" thickBot="1" x14ac:dyDescent="0.3">
      <c r="A20" s="59">
        <v>10</v>
      </c>
      <c r="B20" s="61">
        <v>100</v>
      </c>
      <c r="C20" s="61">
        <v>1</v>
      </c>
      <c r="D20" s="61" t="s">
        <v>137</v>
      </c>
      <c r="E20" s="61" t="s">
        <v>130</v>
      </c>
      <c r="F20" s="61">
        <v>230</v>
      </c>
      <c r="G20" s="61" t="s">
        <v>128</v>
      </c>
      <c r="H20" s="61" t="s">
        <v>124</v>
      </c>
      <c r="I20" s="61">
        <v>110</v>
      </c>
      <c r="J20" s="81" t="s">
        <v>140</v>
      </c>
      <c r="K20" s="60">
        <v>191.1</v>
      </c>
      <c r="L20" s="60">
        <v>191.1</v>
      </c>
      <c r="M20" s="60">
        <v>244.5</v>
      </c>
    </row>
    <row r="21" spans="1:13" ht="210.75" thickBot="1" x14ac:dyDescent="0.3">
      <c r="A21" s="59">
        <v>11</v>
      </c>
      <c r="B21" s="61">
        <v>100</v>
      </c>
      <c r="C21" s="61">
        <v>1</v>
      </c>
      <c r="D21" s="61" t="s">
        <v>137</v>
      </c>
      <c r="E21" s="61" t="s">
        <v>130</v>
      </c>
      <c r="F21" s="61">
        <v>240</v>
      </c>
      <c r="G21" s="61" t="s">
        <v>128</v>
      </c>
      <c r="H21" s="61" t="s">
        <v>125</v>
      </c>
      <c r="I21" s="61">
        <v>110</v>
      </c>
      <c r="J21" s="81" t="s">
        <v>141</v>
      </c>
      <c r="K21" s="60">
        <v>1.1000000000000001</v>
      </c>
      <c r="L21" s="60">
        <v>1.1000000000000001</v>
      </c>
      <c r="M21" s="60">
        <v>1.3</v>
      </c>
    </row>
    <row r="22" spans="1:13" ht="165.75" thickBot="1" x14ac:dyDescent="0.3">
      <c r="A22" s="56">
        <v>12</v>
      </c>
      <c r="B22" s="61">
        <v>100</v>
      </c>
      <c r="C22" s="61">
        <v>1</v>
      </c>
      <c r="D22" s="61" t="s">
        <v>137</v>
      </c>
      <c r="E22" s="61" t="s">
        <v>130</v>
      </c>
      <c r="F22" s="61" t="s">
        <v>142</v>
      </c>
      <c r="G22" s="61" t="s">
        <v>128</v>
      </c>
      <c r="H22" s="61" t="s">
        <v>125</v>
      </c>
      <c r="I22" s="61">
        <v>110</v>
      </c>
      <c r="J22" s="81" t="s">
        <v>143</v>
      </c>
      <c r="K22" s="60">
        <v>254.4</v>
      </c>
      <c r="L22" s="60">
        <v>254.4</v>
      </c>
      <c r="M22" s="60">
        <v>269.89999999999998</v>
      </c>
    </row>
    <row r="23" spans="1:13" ht="165.75" thickBot="1" x14ac:dyDescent="0.3">
      <c r="A23" s="56">
        <v>13</v>
      </c>
      <c r="B23" s="61">
        <v>100</v>
      </c>
      <c r="C23" s="61">
        <v>1</v>
      </c>
      <c r="D23" s="61" t="s">
        <v>137</v>
      </c>
      <c r="E23" s="61" t="s">
        <v>130</v>
      </c>
      <c r="F23" s="61">
        <v>260</v>
      </c>
      <c r="G23" s="61" t="s">
        <v>128</v>
      </c>
      <c r="H23" s="61" t="s">
        <v>125</v>
      </c>
      <c r="I23" s="61">
        <v>110</v>
      </c>
      <c r="J23" s="81" t="s">
        <v>144</v>
      </c>
      <c r="K23" s="60">
        <v>-24</v>
      </c>
      <c r="L23" s="60">
        <v>-24</v>
      </c>
      <c r="M23" s="60">
        <v>-28</v>
      </c>
    </row>
    <row r="24" spans="1:13" ht="29.25" thickBot="1" x14ac:dyDescent="0.3">
      <c r="A24" s="56">
        <v>14</v>
      </c>
      <c r="B24" s="57">
        <v>182</v>
      </c>
      <c r="C24" s="57">
        <v>1</v>
      </c>
      <c r="D24" s="57" t="s">
        <v>145</v>
      </c>
      <c r="E24" s="57" t="s">
        <v>123</v>
      </c>
      <c r="F24" s="57" t="s">
        <v>124</v>
      </c>
      <c r="G24" s="57" t="s">
        <v>123</v>
      </c>
      <c r="H24" s="57" t="s">
        <v>125</v>
      </c>
      <c r="I24" s="57" t="s">
        <v>124</v>
      </c>
      <c r="J24" s="80" t="s">
        <v>146</v>
      </c>
      <c r="K24" s="63">
        <f>K25</f>
        <v>500</v>
      </c>
      <c r="L24" s="63">
        <f>L25</f>
        <v>1657.5</v>
      </c>
      <c r="M24" s="63">
        <f>M25</f>
        <v>504.1</v>
      </c>
    </row>
    <row r="25" spans="1:13" ht="105.75" thickBot="1" x14ac:dyDescent="0.3">
      <c r="A25" s="59">
        <v>15</v>
      </c>
      <c r="B25" s="61">
        <v>182</v>
      </c>
      <c r="C25" s="61">
        <v>1</v>
      </c>
      <c r="D25" s="61" t="s">
        <v>145</v>
      </c>
      <c r="E25" s="61" t="s">
        <v>137</v>
      </c>
      <c r="F25" s="61" t="s">
        <v>133</v>
      </c>
      <c r="G25" s="61" t="s">
        <v>128</v>
      </c>
      <c r="H25" s="61" t="s">
        <v>85</v>
      </c>
      <c r="I25" s="61" t="s">
        <v>131</v>
      </c>
      <c r="J25" s="81" t="s">
        <v>147</v>
      </c>
      <c r="K25" s="64">
        <v>500</v>
      </c>
      <c r="L25" s="64">
        <v>1657.5</v>
      </c>
      <c r="M25" s="64">
        <v>504.1</v>
      </c>
    </row>
    <row r="26" spans="1:13" ht="15.75" thickBot="1" x14ac:dyDescent="0.3">
      <c r="A26" s="59">
        <v>16</v>
      </c>
      <c r="B26" s="57">
        <v>0</v>
      </c>
      <c r="C26" s="57">
        <v>1</v>
      </c>
      <c r="D26" s="57" t="s">
        <v>148</v>
      </c>
      <c r="E26" s="57" t="s">
        <v>123</v>
      </c>
      <c r="F26" s="57" t="s">
        <v>124</v>
      </c>
      <c r="G26" s="57" t="s">
        <v>123</v>
      </c>
      <c r="H26" s="57" t="s">
        <v>125</v>
      </c>
      <c r="I26" s="57" t="s">
        <v>124</v>
      </c>
      <c r="J26" s="80" t="s">
        <v>149</v>
      </c>
      <c r="K26" s="63">
        <f>K27+K29</f>
        <v>1193</v>
      </c>
      <c r="L26" s="63">
        <f>L27+L29</f>
        <v>1193</v>
      </c>
      <c r="M26" s="63">
        <f>M27+M29</f>
        <v>919.8</v>
      </c>
    </row>
    <row r="27" spans="1:13" ht="30.75" thickBot="1" x14ac:dyDescent="0.3">
      <c r="A27" s="59">
        <v>17</v>
      </c>
      <c r="B27" s="61">
        <v>182</v>
      </c>
      <c r="C27" s="61">
        <v>1</v>
      </c>
      <c r="D27" s="61" t="s">
        <v>148</v>
      </c>
      <c r="E27" s="61" t="s">
        <v>128</v>
      </c>
      <c r="F27" s="61" t="s">
        <v>124</v>
      </c>
      <c r="G27" s="61" t="s">
        <v>123</v>
      </c>
      <c r="H27" s="61" t="s">
        <v>125</v>
      </c>
      <c r="I27" s="61">
        <v>110</v>
      </c>
      <c r="J27" s="81" t="s">
        <v>150</v>
      </c>
      <c r="K27" s="60">
        <f>K28</f>
        <v>153</v>
      </c>
      <c r="L27" s="60">
        <f>L28</f>
        <v>153</v>
      </c>
      <c r="M27" s="60">
        <f>M28</f>
        <v>101.5</v>
      </c>
    </row>
    <row r="28" spans="1:13" ht="90.75" thickBot="1" x14ac:dyDescent="0.3">
      <c r="A28" s="56">
        <v>18</v>
      </c>
      <c r="B28" s="61">
        <v>182</v>
      </c>
      <c r="C28" s="61">
        <v>1</v>
      </c>
      <c r="D28" s="61" t="s">
        <v>148</v>
      </c>
      <c r="E28" s="61" t="s">
        <v>128</v>
      </c>
      <c r="F28" s="61" t="s">
        <v>135</v>
      </c>
      <c r="G28" s="61" t="s">
        <v>25</v>
      </c>
      <c r="H28" s="61" t="s">
        <v>125</v>
      </c>
      <c r="I28" s="61">
        <v>110</v>
      </c>
      <c r="J28" s="81" t="s">
        <v>151</v>
      </c>
      <c r="K28" s="60">
        <v>153</v>
      </c>
      <c r="L28" s="60">
        <v>153</v>
      </c>
      <c r="M28" s="60">
        <v>101.5</v>
      </c>
    </row>
    <row r="29" spans="1:13" ht="15.75" thickBot="1" x14ac:dyDescent="0.3">
      <c r="A29" s="56">
        <v>19</v>
      </c>
      <c r="B29" s="61">
        <v>182</v>
      </c>
      <c r="C29" s="61">
        <v>1</v>
      </c>
      <c r="D29" s="61" t="s">
        <v>148</v>
      </c>
      <c r="E29" s="61" t="s">
        <v>148</v>
      </c>
      <c r="F29" s="61" t="s">
        <v>124</v>
      </c>
      <c r="G29" s="61" t="s">
        <v>123</v>
      </c>
      <c r="H29" s="61" t="s">
        <v>125</v>
      </c>
      <c r="I29" s="61">
        <v>110</v>
      </c>
      <c r="J29" s="81" t="s">
        <v>152</v>
      </c>
      <c r="K29" s="64">
        <f>K30+K32</f>
        <v>1040</v>
      </c>
      <c r="L29" s="64">
        <f>L30+L32</f>
        <v>1040</v>
      </c>
      <c r="M29" s="64">
        <f>M30+M32</f>
        <v>818.3</v>
      </c>
    </row>
    <row r="30" spans="1:13" ht="30.75" thickBot="1" x14ac:dyDescent="0.3">
      <c r="A30" s="56">
        <v>20</v>
      </c>
      <c r="B30" s="61">
        <v>182</v>
      </c>
      <c r="C30" s="61">
        <v>1</v>
      </c>
      <c r="D30" s="61" t="s">
        <v>148</v>
      </c>
      <c r="E30" s="61" t="s">
        <v>148</v>
      </c>
      <c r="F30" s="61" t="s">
        <v>135</v>
      </c>
      <c r="G30" s="61" t="s">
        <v>123</v>
      </c>
      <c r="H30" s="61" t="s">
        <v>125</v>
      </c>
      <c r="I30" s="61" t="s">
        <v>131</v>
      </c>
      <c r="J30" s="81" t="s">
        <v>153</v>
      </c>
      <c r="K30" s="64">
        <f>K31</f>
        <v>540</v>
      </c>
      <c r="L30" s="64">
        <f>L31</f>
        <v>540</v>
      </c>
      <c r="M30" s="64">
        <f>M31</f>
        <v>312.7</v>
      </c>
    </row>
    <row r="31" spans="1:13" ht="75.75" thickBot="1" x14ac:dyDescent="0.3">
      <c r="A31" s="59">
        <v>21</v>
      </c>
      <c r="B31" s="61">
        <v>182</v>
      </c>
      <c r="C31" s="61">
        <v>1</v>
      </c>
      <c r="D31" s="61" t="s">
        <v>148</v>
      </c>
      <c r="E31" s="61" t="s">
        <v>148</v>
      </c>
      <c r="F31" s="61" t="s">
        <v>154</v>
      </c>
      <c r="G31" s="61">
        <v>10</v>
      </c>
      <c r="H31" s="61" t="s">
        <v>125</v>
      </c>
      <c r="I31" s="61">
        <v>110</v>
      </c>
      <c r="J31" s="81" t="s">
        <v>155</v>
      </c>
      <c r="K31" s="64">
        <v>540</v>
      </c>
      <c r="L31" s="64">
        <v>540</v>
      </c>
      <c r="M31" s="64">
        <v>312.7</v>
      </c>
    </row>
    <row r="32" spans="1:13" ht="30.75" thickBot="1" x14ac:dyDescent="0.3">
      <c r="A32" s="59">
        <v>22</v>
      </c>
      <c r="B32" s="61">
        <v>182</v>
      </c>
      <c r="C32" s="61">
        <v>1</v>
      </c>
      <c r="D32" s="61" t="s">
        <v>148</v>
      </c>
      <c r="E32" s="61" t="s">
        <v>148</v>
      </c>
      <c r="F32" s="61" t="s">
        <v>156</v>
      </c>
      <c r="G32" s="61" t="s">
        <v>123</v>
      </c>
      <c r="H32" s="61" t="s">
        <v>125</v>
      </c>
      <c r="I32" s="61" t="s">
        <v>131</v>
      </c>
      <c r="J32" s="81" t="s">
        <v>157</v>
      </c>
      <c r="K32" s="64">
        <f>K33</f>
        <v>500</v>
      </c>
      <c r="L32" s="64">
        <f>L33</f>
        <v>500</v>
      </c>
      <c r="M32" s="64">
        <f>M33</f>
        <v>505.6</v>
      </c>
    </row>
    <row r="33" spans="1:13" ht="75.75" thickBot="1" x14ac:dyDescent="0.3">
      <c r="A33" s="59">
        <v>23</v>
      </c>
      <c r="B33" s="61">
        <v>182</v>
      </c>
      <c r="C33" s="61">
        <v>1</v>
      </c>
      <c r="D33" s="61" t="s">
        <v>148</v>
      </c>
      <c r="E33" s="61" t="s">
        <v>148</v>
      </c>
      <c r="F33" s="61" t="s">
        <v>158</v>
      </c>
      <c r="G33" s="61">
        <v>10</v>
      </c>
      <c r="H33" s="61" t="s">
        <v>125</v>
      </c>
      <c r="I33" s="61">
        <v>110</v>
      </c>
      <c r="J33" s="81" t="s">
        <v>159</v>
      </c>
      <c r="K33" s="64">
        <v>500</v>
      </c>
      <c r="L33" s="64">
        <v>500</v>
      </c>
      <c r="M33" s="64">
        <v>505.6</v>
      </c>
    </row>
    <row r="34" spans="1:13" ht="15.75" thickBot="1" x14ac:dyDescent="0.3">
      <c r="A34" s="56">
        <v>24</v>
      </c>
      <c r="B34" s="61">
        <v>0</v>
      </c>
      <c r="C34" s="61">
        <v>1</v>
      </c>
      <c r="D34" s="61" t="s">
        <v>160</v>
      </c>
      <c r="E34" s="61" t="s">
        <v>123</v>
      </c>
      <c r="F34" s="61" t="s">
        <v>124</v>
      </c>
      <c r="G34" s="61" t="s">
        <v>123</v>
      </c>
      <c r="H34" s="61" t="s">
        <v>125</v>
      </c>
      <c r="I34" s="61" t="s">
        <v>124</v>
      </c>
      <c r="J34" s="80" t="s">
        <v>161</v>
      </c>
      <c r="K34" s="63">
        <v>2</v>
      </c>
      <c r="L34" s="63">
        <v>2</v>
      </c>
      <c r="M34" s="63">
        <v>2.1</v>
      </c>
    </row>
    <row r="35" spans="1:13" ht="90.75" thickBot="1" x14ac:dyDescent="0.3">
      <c r="A35" s="56">
        <v>25</v>
      </c>
      <c r="B35" s="61">
        <v>0</v>
      </c>
      <c r="C35" s="61">
        <v>1</v>
      </c>
      <c r="D35" s="61" t="s">
        <v>160</v>
      </c>
      <c r="E35" s="61" t="s">
        <v>162</v>
      </c>
      <c r="F35" s="61" t="s">
        <v>124</v>
      </c>
      <c r="G35" s="61" t="s">
        <v>128</v>
      </c>
      <c r="H35" s="61" t="s">
        <v>125</v>
      </c>
      <c r="I35" s="61" t="s">
        <v>131</v>
      </c>
      <c r="J35" s="81" t="s">
        <v>163</v>
      </c>
      <c r="K35" s="60">
        <v>2</v>
      </c>
      <c r="L35" s="60">
        <v>2</v>
      </c>
      <c r="M35" s="60">
        <v>2.1</v>
      </c>
    </row>
    <row r="36" spans="1:13" ht="165.75" thickBot="1" x14ac:dyDescent="0.3">
      <c r="A36" s="56">
        <v>26</v>
      </c>
      <c r="B36" s="61">
        <v>834</v>
      </c>
      <c r="C36" s="61">
        <v>1</v>
      </c>
      <c r="D36" s="61" t="s">
        <v>160</v>
      </c>
      <c r="E36" s="61" t="s">
        <v>162</v>
      </c>
      <c r="F36" s="61" t="s">
        <v>164</v>
      </c>
      <c r="G36" s="61" t="s">
        <v>128</v>
      </c>
      <c r="H36" s="61" t="s">
        <v>125</v>
      </c>
      <c r="I36" s="61" t="s">
        <v>131</v>
      </c>
      <c r="J36" s="81" t="s">
        <v>165</v>
      </c>
      <c r="K36" s="60">
        <v>2</v>
      </c>
      <c r="L36" s="60">
        <v>2</v>
      </c>
      <c r="M36" s="60">
        <v>2.1</v>
      </c>
    </row>
    <row r="37" spans="1:13" ht="72" thickBot="1" x14ac:dyDescent="0.3">
      <c r="A37" s="59">
        <v>27</v>
      </c>
      <c r="B37" s="61">
        <v>834</v>
      </c>
      <c r="C37" s="61">
        <v>1</v>
      </c>
      <c r="D37" s="61">
        <v>11</v>
      </c>
      <c r="E37" s="61" t="s">
        <v>123</v>
      </c>
      <c r="F37" s="61" t="s">
        <v>124</v>
      </c>
      <c r="G37" s="61" t="s">
        <v>123</v>
      </c>
      <c r="H37" s="61" t="s">
        <v>125</v>
      </c>
      <c r="I37" s="61" t="s">
        <v>124</v>
      </c>
      <c r="J37" s="80" t="s">
        <v>166</v>
      </c>
      <c r="K37" s="60">
        <v>164</v>
      </c>
      <c r="L37" s="60">
        <v>164</v>
      </c>
      <c r="M37" s="60">
        <v>141</v>
      </c>
    </row>
    <row r="38" spans="1:13" ht="105.75" thickBot="1" x14ac:dyDescent="0.3">
      <c r="A38" s="59">
        <v>28</v>
      </c>
      <c r="B38" s="61">
        <v>834</v>
      </c>
      <c r="C38" s="61">
        <v>1</v>
      </c>
      <c r="D38" s="61">
        <v>11</v>
      </c>
      <c r="E38" s="61" t="s">
        <v>145</v>
      </c>
      <c r="F38" s="61" t="s">
        <v>167</v>
      </c>
      <c r="G38" s="61">
        <v>10</v>
      </c>
      <c r="H38" s="61" t="s">
        <v>125</v>
      </c>
      <c r="I38" s="61">
        <v>120</v>
      </c>
      <c r="J38" s="81" t="s">
        <v>168</v>
      </c>
      <c r="K38" s="60">
        <v>164</v>
      </c>
      <c r="L38" s="60">
        <v>164</v>
      </c>
      <c r="M38" s="60">
        <v>141</v>
      </c>
    </row>
    <row r="39" spans="1:13" ht="29.25" thickBot="1" x14ac:dyDescent="0.3">
      <c r="A39" s="59">
        <v>29</v>
      </c>
      <c r="B39" s="57">
        <v>834</v>
      </c>
      <c r="C39" s="57">
        <v>1</v>
      </c>
      <c r="D39" s="57">
        <v>16</v>
      </c>
      <c r="E39" s="57" t="s">
        <v>123</v>
      </c>
      <c r="F39" s="57" t="s">
        <v>124</v>
      </c>
      <c r="G39" s="57" t="s">
        <v>123</v>
      </c>
      <c r="H39" s="57" t="s">
        <v>125</v>
      </c>
      <c r="I39" s="57" t="s">
        <v>124</v>
      </c>
      <c r="J39" s="80" t="s">
        <v>169</v>
      </c>
      <c r="K39" s="63">
        <f>K40+K41</f>
        <v>0</v>
      </c>
      <c r="L39" s="63">
        <f>L40+L41</f>
        <v>667</v>
      </c>
      <c r="M39" s="63">
        <f>M40+M41</f>
        <v>668</v>
      </c>
    </row>
    <row r="40" spans="1:13" ht="165.75" thickBot="1" x14ac:dyDescent="0.3">
      <c r="A40" s="56">
        <v>30</v>
      </c>
      <c r="B40" s="61">
        <v>834</v>
      </c>
      <c r="C40" s="61">
        <v>1</v>
      </c>
      <c r="D40" s="61">
        <v>16</v>
      </c>
      <c r="E40" s="61" t="s">
        <v>170</v>
      </c>
      <c r="F40" s="61" t="s">
        <v>133</v>
      </c>
      <c r="G40" s="61">
        <v>10</v>
      </c>
      <c r="H40" s="61" t="s">
        <v>125</v>
      </c>
      <c r="I40" s="61">
        <v>140</v>
      </c>
      <c r="J40" s="81" t="s">
        <v>171</v>
      </c>
      <c r="K40" s="60">
        <v>0</v>
      </c>
      <c r="L40" s="60">
        <v>16.8</v>
      </c>
      <c r="M40" s="60">
        <v>16.8</v>
      </c>
    </row>
    <row r="41" spans="1:13" ht="150.75" thickBot="1" x14ac:dyDescent="0.3">
      <c r="A41" s="56">
        <v>31</v>
      </c>
      <c r="B41" s="61">
        <v>834</v>
      </c>
      <c r="C41" s="61">
        <v>1</v>
      </c>
      <c r="D41" s="61">
        <v>16</v>
      </c>
      <c r="E41" s="61">
        <v>10</v>
      </c>
      <c r="F41" s="61" t="s">
        <v>172</v>
      </c>
      <c r="G41" s="61">
        <v>10</v>
      </c>
      <c r="H41" s="61" t="s">
        <v>125</v>
      </c>
      <c r="I41" s="61">
        <v>140</v>
      </c>
      <c r="J41" s="81" t="s">
        <v>173</v>
      </c>
      <c r="K41" s="60">
        <v>0</v>
      </c>
      <c r="L41" s="60">
        <v>650.20000000000005</v>
      </c>
      <c r="M41" s="60">
        <v>651.20000000000005</v>
      </c>
    </row>
    <row r="42" spans="1:13" ht="29.25" thickBot="1" x14ac:dyDescent="0.3">
      <c r="A42" s="56">
        <v>32</v>
      </c>
      <c r="B42" s="65">
        <v>0</v>
      </c>
      <c r="C42" s="65">
        <v>2</v>
      </c>
      <c r="D42" s="65" t="s">
        <v>123</v>
      </c>
      <c r="E42" s="65" t="s">
        <v>123</v>
      </c>
      <c r="F42" s="65" t="s">
        <v>124</v>
      </c>
      <c r="G42" s="65" t="s">
        <v>123</v>
      </c>
      <c r="H42" s="65" t="s">
        <v>125</v>
      </c>
      <c r="I42" s="65" t="s">
        <v>124</v>
      </c>
      <c r="J42" s="80" t="s">
        <v>174</v>
      </c>
      <c r="K42" s="66">
        <f>K43+K47+K49+K52+K59</f>
        <v>2437.9</v>
      </c>
      <c r="L42" s="66">
        <f>L43+L47+L49+L52+L59</f>
        <v>5884.2</v>
      </c>
      <c r="M42" s="66">
        <f>M43+M47+M49+M52+M59</f>
        <v>5868.2</v>
      </c>
    </row>
    <row r="43" spans="1:13" ht="57.75" thickBot="1" x14ac:dyDescent="0.3">
      <c r="A43" s="59">
        <v>33</v>
      </c>
      <c r="B43" s="65">
        <v>834</v>
      </c>
      <c r="C43" s="65">
        <v>2</v>
      </c>
      <c r="D43" s="65" t="s">
        <v>130</v>
      </c>
      <c r="E43" s="65" t="s">
        <v>25</v>
      </c>
      <c r="F43" s="65" t="s">
        <v>124</v>
      </c>
      <c r="G43" s="65" t="s">
        <v>123</v>
      </c>
      <c r="H43" s="65" t="s">
        <v>125</v>
      </c>
      <c r="I43" s="65">
        <v>150</v>
      </c>
      <c r="J43" s="80" t="s">
        <v>175</v>
      </c>
      <c r="K43" s="66">
        <f>K44</f>
        <v>2264.6</v>
      </c>
      <c r="L43" s="66">
        <f>L44</f>
        <v>2264.6</v>
      </c>
      <c r="M43" s="66">
        <f>M44</f>
        <v>2264.6</v>
      </c>
    </row>
    <row r="44" spans="1:13" ht="30.75" thickBot="1" x14ac:dyDescent="0.3">
      <c r="A44" s="59">
        <v>34</v>
      </c>
      <c r="B44" s="62">
        <v>834</v>
      </c>
      <c r="C44" s="62">
        <v>2</v>
      </c>
      <c r="D44" s="62" t="s">
        <v>130</v>
      </c>
      <c r="E44" s="62">
        <v>15</v>
      </c>
      <c r="F44" s="62" t="s">
        <v>176</v>
      </c>
      <c r="G44" s="62" t="s">
        <v>123</v>
      </c>
      <c r="H44" s="62" t="s">
        <v>125</v>
      </c>
      <c r="I44" s="62">
        <v>150</v>
      </c>
      <c r="J44" s="81" t="s">
        <v>177</v>
      </c>
      <c r="K44" s="67">
        <f>K45+K46</f>
        <v>2264.6</v>
      </c>
      <c r="L44" s="67">
        <f>L45+L46</f>
        <v>2264.6</v>
      </c>
      <c r="M44" s="67">
        <f>M45+M46</f>
        <v>2264.6</v>
      </c>
    </row>
    <row r="45" spans="1:13" ht="75.75" thickBot="1" x14ac:dyDescent="0.3">
      <c r="A45" s="59">
        <v>35</v>
      </c>
      <c r="B45" s="62">
        <v>834</v>
      </c>
      <c r="C45" s="62">
        <v>2</v>
      </c>
      <c r="D45" s="62" t="s">
        <v>130</v>
      </c>
      <c r="E45" s="62">
        <v>15</v>
      </c>
      <c r="F45" s="62" t="s">
        <v>176</v>
      </c>
      <c r="G45" s="62">
        <v>10</v>
      </c>
      <c r="H45" s="62">
        <v>2711</v>
      </c>
      <c r="I45" s="62">
        <v>150</v>
      </c>
      <c r="J45" s="81" t="s">
        <v>178</v>
      </c>
      <c r="K45" s="67">
        <v>552.5</v>
      </c>
      <c r="L45" s="67">
        <v>552.5</v>
      </c>
      <c r="M45" s="67">
        <v>552.5</v>
      </c>
    </row>
    <row r="46" spans="1:13" ht="75.75" thickBot="1" x14ac:dyDescent="0.3">
      <c r="A46" s="56">
        <v>36</v>
      </c>
      <c r="B46" s="62">
        <v>834</v>
      </c>
      <c r="C46" s="62">
        <v>2</v>
      </c>
      <c r="D46" s="62" t="s">
        <v>130</v>
      </c>
      <c r="E46" s="62">
        <v>15</v>
      </c>
      <c r="F46" s="62" t="s">
        <v>176</v>
      </c>
      <c r="G46" s="62">
        <v>10</v>
      </c>
      <c r="H46" s="62">
        <v>7601</v>
      </c>
      <c r="I46" s="62">
        <v>150</v>
      </c>
      <c r="J46" s="81" t="s">
        <v>179</v>
      </c>
      <c r="K46" s="67">
        <v>1712.1</v>
      </c>
      <c r="L46" s="67">
        <v>1712.1</v>
      </c>
      <c r="M46" s="68">
        <v>1712.1</v>
      </c>
    </row>
    <row r="47" spans="1:13" ht="86.25" thickBot="1" x14ac:dyDescent="0.3">
      <c r="A47" s="56">
        <v>37</v>
      </c>
      <c r="B47" s="65">
        <v>834</v>
      </c>
      <c r="C47" s="65">
        <v>2</v>
      </c>
      <c r="D47" s="65" t="s">
        <v>130</v>
      </c>
      <c r="E47" s="65">
        <v>35</v>
      </c>
      <c r="F47" s="65">
        <v>118</v>
      </c>
      <c r="G47" s="65" t="s">
        <v>123</v>
      </c>
      <c r="H47" s="65" t="s">
        <v>125</v>
      </c>
      <c r="I47" s="65">
        <v>150</v>
      </c>
      <c r="J47" s="82" t="s">
        <v>180</v>
      </c>
      <c r="K47" s="66">
        <f>K48</f>
        <v>163.5</v>
      </c>
      <c r="L47" s="66">
        <f>L48</f>
        <v>170</v>
      </c>
      <c r="M47" s="66">
        <f>M48</f>
        <v>170</v>
      </c>
    </row>
    <row r="48" spans="1:13" ht="90.75" thickBot="1" x14ac:dyDescent="0.3">
      <c r="A48" s="56">
        <v>38</v>
      </c>
      <c r="B48" s="62">
        <v>834</v>
      </c>
      <c r="C48" s="62">
        <v>2</v>
      </c>
      <c r="D48" s="62" t="s">
        <v>130</v>
      </c>
      <c r="E48" s="62">
        <v>35</v>
      </c>
      <c r="F48" s="62">
        <v>118</v>
      </c>
      <c r="G48" s="62">
        <v>10</v>
      </c>
      <c r="H48" s="62" t="s">
        <v>125</v>
      </c>
      <c r="I48" s="62">
        <v>150</v>
      </c>
      <c r="J48" s="83" t="s">
        <v>181</v>
      </c>
      <c r="K48" s="67">
        <v>163.5</v>
      </c>
      <c r="L48" s="67">
        <v>170</v>
      </c>
      <c r="M48" s="67">
        <v>170</v>
      </c>
    </row>
    <row r="49" spans="1:13" ht="72" thickBot="1" x14ac:dyDescent="0.3">
      <c r="A49" s="59">
        <v>39</v>
      </c>
      <c r="B49" s="65">
        <v>834</v>
      </c>
      <c r="C49" s="65">
        <v>2</v>
      </c>
      <c r="D49" s="65" t="s">
        <v>130</v>
      </c>
      <c r="E49" s="65">
        <v>30</v>
      </c>
      <c r="F49" s="65" t="s">
        <v>182</v>
      </c>
      <c r="G49" s="65" t="s">
        <v>123</v>
      </c>
      <c r="H49" s="65" t="s">
        <v>125</v>
      </c>
      <c r="I49" s="65">
        <v>150</v>
      </c>
      <c r="J49" s="84" t="s">
        <v>183</v>
      </c>
      <c r="K49" s="66">
        <f t="shared" ref="K49:M50" si="0">K50</f>
        <v>9.8000000000000007</v>
      </c>
      <c r="L49" s="66">
        <f t="shared" si="0"/>
        <v>10.1</v>
      </c>
      <c r="M49" s="66">
        <f t="shared" si="0"/>
        <v>10.1</v>
      </c>
    </row>
    <row r="50" spans="1:13" ht="75.75" thickBot="1" x14ac:dyDescent="0.3">
      <c r="A50" s="59">
        <v>40</v>
      </c>
      <c r="B50" s="62">
        <v>834</v>
      </c>
      <c r="C50" s="62">
        <v>2</v>
      </c>
      <c r="D50" s="62" t="s">
        <v>130</v>
      </c>
      <c r="E50" s="62">
        <v>30</v>
      </c>
      <c r="F50" s="62" t="s">
        <v>182</v>
      </c>
      <c r="G50" s="62">
        <v>10</v>
      </c>
      <c r="H50" s="62" t="s">
        <v>125</v>
      </c>
      <c r="I50" s="62">
        <v>150</v>
      </c>
      <c r="J50" s="85" t="s">
        <v>184</v>
      </c>
      <c r="K50" s="67">
        <f t="shared" si="0"/>
        <v>9.8000000000000007</v>
      </c>
      <c r="L50" s="67">
        <f t="shared" si="0"/>
        <v>10.1</v>
      </c>
      <c r="M50" s="67">
        <f t="shared" si="0"/>
        <v>10.1</v>
      </c>
    </row>
    <row r="51" spans="1:13" ht="180.75" thickBot="1" x14ac:dyDescent="0.3">
      <c r="A51" s="59">
        <v>41</v>
      </c>
      <c r="B51" s="62">
        <v>834</v>
      </c>
      <c r="C51" s="62">
        <v>2</v>
      </c>
      <c r="D51" s="62" t="s">
        <v>130</v>
      </c>
      <c r="E51" s="62">
        <v>30</v>
      </c>
      <c r="F51" s="62" t="s">
        <v>182</v>
      </c>
      <c r="G51" s="62">
        <v>10</v>
      </c>
      <c r="H51" s="62">
        <v>7514</v>
      </c>
      <c r="I51" s="62">
        <v>150</v>
      </c>
      <c r="J51" s="81" t="s">
        <v>185</v>
      </c>
      <c r="K51" s="67">
        <v>9.8000000000000007</v>
      </c>
      <c r="L51" s="67">
        <v>10.1</v>
      </c>
      <c r="M51" s="67">
        <v>10.1</v>
      </c>
    </row>
    <row r="52" spans="1:13" ht="29.25" thickBot="1" x14ac:dyDescent="0.3">
      <c r="A52" s="56">
        <v>42</v>
      </c>
      <c r="B52" s="65">
        <v>834</v>
      </c>
      <c r="C52" s="65">
        <v>2</v>
      </c>
      <c r="D52" s="65" t="s">
        <v>130</v>
      </c>
      <c r="E52" s="65">
        <v>49</v>
      </c>
      <c r="F52" s="65" t="s">
        <v>124</v>
      </c>
      <c r="G52" s="65" t="s">
        <v>123</v>
      </c>
      <c r="H52" s="65" t="s">
        <v>125</v>
      </c>
      <c r="I52" s="65">
        <v>150</v>
      </c>
      <c r="J52" s="80" t="s">
        <v>186</v>
      </c>
      <c r="K52" s="66">
        <f>K53</f>
        <v>0</v>
      </c>
      <c r="L52" s="66">
        <f>L53</f>
        <v>1187.2</v>
      </c>
      <c r="M52" s="66">
        <f>M53</f>
        <v>1187.2</v>
      </c>
    </row>
    <row r="53" spans="1:13" ht="60.75" thickBot="1" x14ac:dyDescent="0.3">
      <c r="A53" s="56">
        <v>43</v>
      </c>
      <c r="B53" s="62">
        <v>834</v>
      </c>
      <c r="C53" s="62">
        <v>2</v>
      </c>
      <c r="D53" s="62" t="s">
        <v>130</v>
      </c>
      <c r="E53" s="62">
        <v>49</v>
      </c>
      <c r="F53" s="62">
        <v>999</v>
      </c>
      <c r="G53" s="62">
        <v>10</v>
      </c>
      <c r="H53" s="62" t="s">
        <v>125</v>
      </c>
      <c r="I53" s="62">
        <v>150</v>
      </c>
      <c r="J53" s="81" t="s">
        <v>187</v>
      </c>
      <c r="K53" s="67">
        <f>K54+K55+K56+K57+K58</f>
        <v>0</v>
      </c>
      <c r="L53" s="67">
        <f>L54+L55+L56+L57+L58</f>
        <v>1187.2</v>
      </c>
      <c r="M53" s="67">
        <f>M54+M55+M56+M57+M58</f>
        <v>1187.2</v>
      </c>
    </row>
    <row r="54" spans="1:13" ht="75.75" thickBot="1" x14ac:dyDescent="0.3">
      <c r="A54" s="56">
        <v>44</v>
      </c>
      <c r="B54" s="62">
        <v>834</v>
      </c>
      <c r="C54" s="62">
        <v>2</v>
      </c>
      <c r="D54" s="62" t="s">
        <v>130</v>
      </c>
      <c r="E54" s="62">
        <v>49</v>
      </c>
      <c r="F54" s="62">
        <v>999</v>
      </c>
      <c r="G54" s="62">
        <v>10</v>
      </c>
      <c r="H54" s="62" t="s">
        <v>188</v>
      </c>
      <c r="I54" s="62">
        <v>150</v>
      </c>
      <c r="J54" s="81" t="s">
        <v>189</v>
      </c>
      <c r="K54" s="67">
        <v>0</v>
      </c>
      <c r="L54" s="67">
        <v>244.6</v>
      </c>
      <c r="M54" s="67">
        <v>244.6</v>
      </c>
    </row>
    <row r="55" spans="1:13" ht="210.75" thickBot="1" x14ac:dyDescent="0.3">
      <c r="A55" s="59">
        <v>45</v>
      </c>
      <c r="B55" s="62">
        <v>834</v>
      </c>
      <c r="C55" s="62">
        <v>2</v>
      </c>
      <c r="D55" s="62" t="s">
        <v>130</v>
      </c>
      <c r="E55" s="62">
        <v>49</v>
      </c>
      <c r="F55" s="62">
        <v>999</v>
      </c>
      <c r="G55" s="62">
        <v>10</v>
      </c>
      <c r="H55" s="62">
        <v>7412</v>
      </c>
      <c r="I55" s="62">
        <v>150</v>
      </c>
      <c r="J55" s="81" t="s">
        <v>190</v>
      </c>
      <c r="K55" s="67">
        <v>0</v>
      </c>
      <c r="L55" s="67">
        <v>158.80000000000001</v>
      </c>
      <c r="M55" s="67">
        <v>158.80000000000001</v>
      </c>
    </row>
    <row r="56" spans="1:13" ht="345.75" thickBot="1" x14ac:dyDescent="0.3">
      <c r="A56" s="59">
        <v>46</v>
      </c>
      <c r="B56" s="62">
        <v>834</v>
      </c>
      <c r="C56" s="62">
        <v>2</v>
      </c>
      <c r="D56" s="62" t="s">
        <v>130</v>
      </c>
      <c r="E56" s="62">
        <v>49</v>
      </c>
      <c r="F56" s="62">
        <v>999</v>
      </c>
      <c r="G56" s="62">
        <v>10</v>
      </c>
      <c r="H56" s="62">
        <v>7508</v>
      </c>
      <c r="I56" s="62">
        <v>150</v>
      </c>
      <c r="J56" s="81" t="s">
        <v>191</v>
      </c>
      <c r="K56" s="67">
        <v>0</v>
      </c>
      <c r="L56" s="67">
        <v>337.4</v>
      </c>
      <c r="M56" s="67">
        <v>337.4</v>
      </c>
    </row>
    <row r="57" spans="1:13" ht="270.75" thickBot="1" x14ac:dyDescent="0.3">
      <c r="A57" s="59">
        <v>47</v>
      </c>
      <c r="B57" s="69">
        <v>834</v>
      </c>
      <c r="C57" s="69">
        <v>2</v>
      </c>
      <c r="D57" s="69" t="s">
        <v>130</v>
      </c>
      <c r="E57" s="69">
        <v>49</v>
      </c>
      <c r="F57" s="69">
        <v>999</v>
      </c>
      <c r="G57" s="69">
        <v>10</v>
      </c>
      <c r="H57" s="69">
        <v>7745</v>
      </c>
      <c r="I57" s="69">
        <v>150</v>
      </c>
      <c r="J57" s="86" t="s">
        <v>192</v>
      </c>
      <c r="K57" s="70">
        <v>0</v>
      </c>
      <c r="L57" s="70">
        <v>408.7</v>
      </c>
      <c r="M57" s="70">
        <v>408.7</v>
      </c>
    </row>
    <row r="58" spans="1:13" ht="150.75" thickBot="1" x14ac:dyDescent="0.3">
      <c r="A58" s="56">
        <v>48</v>
      </c>
      <c r="B58" s="71">
        <v>834</v>
      </c>
      <c r="C58" s="71">
        <v>2</v>
      </c>
      <c r="D58" s="71" t="s">
        <v>130</v>
      </c>
      <c r="E58" s="71">
        <v>49</v>
      </c>
      <c r="F58" s="71">
        <v>999</v>
      </c>
      <c r="G58" s="71">
        <v>10</v>
      </c>
      <c r="H58" s="71">
        <v>7555</v>
      </c>
      <c r="I58" s="71">
        <v>150</v>
      </c>
      <c r="J58" s="87" t="s">
        <v>193</v>
      </c>
      <c r="K58" s="72">
        <v>0</v>
      </c>
      <c r="L58" s="72">
        <v>37.700000000000003</v>
      </c>
      <c r="M58" s="72">
        <v>37.700000000000003</v>
      </c>
    </row>
    <row r="59" spans="1:13" ht="15.75" thickBot="1" x14ac:dyDescent="0.3">
      <c r="A59" s="56">
        <v>49</v>
      </c>
      <c r="B59" s="73">
        <v>834</v>
      </c>
      <c r="C59" s="73">
        <v>2</v>
      </c>
      <c r="D59" s="73" t="s">
        <v>130</v>
      </c>
      <c r="E59" s="73">
        <v>29</v>
      </c>
      <c r="F59" s="73" t="s">
        <v>124</v>
      </c>
      <c r="G59" s="73" t="s">
        <v>123</v>
      </c>
      <c r="H59" s="73" t="s">
        <v>125</v>
      </c>
      <c r="I59" s="73">
        <v>150</v>
      </c>
      <c r="J59" s="88" t="s">
        <v>194</v>
      </c>
      <c r="K59" s="74">
        <f>K60</f>
        <v>0</v>
      </c>
      <c r="L59" s="74">
        <f>L60</f>
        <v>2252.3000000000002</v>
      </c>
      <c r="M59" s="74">
        <f>M60</f>
        <v>2236.3000000000002</v>
      </c>
    </row>
    <row r="60" spans="1:13" ht="360.75" thickBot="1" x14ac:dyDescent="0.3">
      <c r="A60" s="56">
        <v>50</v>
      </c>
      <c r="B60" s="75">
        <v>834</v>
      </c>
      <c r="C60" s="75">
        <v>2</v>
      </c>
      <c r="D60" s="75" t="s">
        <v>130</v>
      </c>
      <c r="E60" s="75">
        <v>29</v>
      </c>
      <c r="F60" s="75">
        <v>999</v>
      </c>
      <c r="G60" s="75">
        <v>10</v>
      </c>
      <c r="H60" s="75">
        <v>7571</v>
      </c>
      <c r="I60" s="75">
        <v>150</v>
      </c>
      <c r="J60" s="89" t="s">
        <v>195</v>
      </c>
      <c r="K60" s="76">
        <v>0</v>
      </c>
      <c r="L60" s="76">
        <v>2252.3000000000002</v>
      </c>
      <c r="M60" s="76">
        <v>2236.3000000000002</v>
      </c>
    </row>
    <row r="61" spans="1:13" x14ac:dyDescent="0.2">
      <c r="J61" s="90"/>
    </row>
    <row r="62" spans="1:13" x14ac:dyDescent="0.2">
      <c r="J62" s="90"/>
    </row>
    <row r="63" spans="1:13" x14ac:dyDescent="0.2">
      <c r="J63" s="90"/>
    </row>
    <row r="64" spans="1:13" x14ac:dyDescent="0.2">
      <c r="J64" s="90"/>
    </row>
    <row r="65" spans="10:10" x14ac:dyDescent="0.2">
      <c r="J65" s="90"/>
    </row>
    <row r="66" spans="10:10" x14ac:dyDescent="0.2">
      <c r="J66" s="90"/>
    </row>
    <row r="67" spans="10:10" x14ac:dyDescent="0.2">
      <c r="J67" s="90"/>
    </row>
    <row r="68" spans="10:10" x14ac:dyDescent="0.2">
      <c r="J68" s="90"/>
    </row>
    <row r="69" spans="10:10" x14ac:dyDescent="0.2">
      <c r="J69" s="90"/>
    </row>
    <row r="70" spans="10:10" x14ac:dyDescent="0.2">
      <c r="J70" s="90"/>
    </row>
    <row r="71" spans="10:10" x14ac:dyDescent="0.2">
      <c r="J71" s="90"/>
    </row>
    <row r="72" spans="10:10" x14ac:dyDescent="0.2">
      <c r="J72" s="90"/>
    </row>
    <row r="73" spans="10:10" x14ac:dyDescent="0.2">
      <c r="J73" s="90"/>
    </row>
    <row r="74" spans="10:10" x14ac:dyDescent="0.2">
      <c r="J74" s="90"/>
    </row>
    <row r="75" spans="10:10" x14ac:dyDescent="0.2">
      <c r="J75" s="90"/>
    </row>
    <row r="76" spans="10:10" x14ac:dyDescent="0.2">
      <c r="J76" s="90"/>
    </row>
    <row r="77" spans="10:10" x14ac:dyDescent="0.2">
      <c r="J77" s="90"/>
    </row>
    <row r="78" spans="10:10" x14ac:dyDescent="0.2">
      <c r="J78" s="90"/>
    </row>
    <row r="79" spans="10:10" x14ac:dyDescent="0.2">
      <c r="J79" s="90"/>
    </row>
    <row r="80" spans="10:10" x14ac:dyDescent="0.2">
      <c r="J80" s="90"/>
    </row>
    <row r="81" spans="10:10" x14ac:dyDescent="0.2">
      <c r="J81" s="90"/>
    </row>
    <row r="82" spans="10:10" x14ac:dyDescent="0.2">
      <c r="J82" s="90"/>
    </row>
    <row r="83" spans="10:10" x14ac:dyDescent="0.2">
      <c r="J83" s="90"/>
    </row>
    <row r="84" spans="10:10" x14ac:dyDescent="0.2">
      <c r="J84" s="90"/>
    </row>
    <row r="85" spans="10:10" x14ac:dyDescent="0.2">
      <c r="J85" s="90"/>
    </row>
    <row r="86" spans="10:10" x14ac:dyDescent="0.2">
      <c r="J86" s="90"/>
    </row>
    <row r="87" spans="10:10" x14ac:dyDescent="0.2">
      <c r="J87" s="90"/>
    </row>
    <row r="88" spans="10:10" x14ac:dyDescent="0.2">
      <c r="J88" s="90"/>
    </row>
    <row r="89" spans="10:10" x14ac:dyDescent="0.2">
      <c r="J89" s="90"/>
    </row>
    <row r="90" spans="10:10" x14ac:dyDescent="0.2">
      <c r="J90" s="90"/>
    </row>
    <row r="91" spans="10:10" x14ac:dyDescent="0.2">
      <c r="J91" s="90"/>
    </row>
    <row r="92" spans="10:10" x14ac:dyDescent="0.2">
      <c r="J92" s="90"/>
    </row>
    <row r="93" spans="10:10" x14ac:dyDescent="0.2">
      <c r="J93" s="90"/>
    </row>
    <row r="94" spans="10:10" x14ac:dyDescent="0.2">
      <c r="J94" s="90"/>
    </row>
    <row r="95" spans="10:10" x14ac:dyDescent="0.2">
      <c r="J95" s="90"/>
    </row>
    <row r="96" spans="10:10" x14ac:dyDescent="0.2">
      <c r="J96" s="90"/>
    </row>
    <row r="97" spans="10:10" x14ac:dyDescent="0.2">
      <c r="J97" s="90"/>
    </row>
    <row r="98" spans="10:10" x14ac:dyDescent="0.2">
      <c r="J98" s="90"/>
    </row>
    <row r="99" spans="10:10" x14ac:dyDescent="0.2">
      <c r="J99" s="90"/>
    </row>
    <row r="100" spans="10:10" x14ac:dyDescent="0.2">
      <c r="J100" s="90"/>
    </row>
    <row r="101" spans="10:10" x14ac:dyDescent="0.2">
      <c r="J101" s="90"/>
    </row>
    <row r="102" spans="10:10" x14ac:dyDescent="0.2">
      <c r="J102" s="90"/>
    </row>
    <row r="103" spans="10:10" x14ac:dyDescent="0.2">
      <c r="J103" s="90"/>
    </row>
    <row r="104" spans="10:10" x14ac:dyDescent="0.2">
      <c r="J104" s="90"/>
    </row>
    <row r="105" spans="10:10" x14ac:dyDescent="0.2">
      <c r="J105" s="90"/>
    </row>
    <row r="106" spans="10:10" x14ac:dyDescent="0.2">
      <c r="J106" s="90"/>
    </row>
    <row r="107" spans="10:10" x14ac:dyDescent="0.2">
      <c r="J107" s="90"/>
    </row>
    <row r="108" spans="10:10" x14ac:dyDescent="0.2">
      <c r="J108" s="90"/>
    </row>
    <row r="109" spans="10:10" x14ac:dyDescent="0.2">
      <c r="J109" s="90"/>
    </row>
    <row r="110" spans="10:10" x14ac:dyDescent="0.2">
      <c r="J110" s="90"/>
    </row>
    <row r="111" spans="10:10" x14ac:dyDescent="0.2">
      <c r="J111" s="90"/>
    </row>
    <row r="112" spans="10:10" x14ac:dyDescent="0.2">
      <c r="J112" s="90"/>
    </row>
    <row r="113" spans="10:10" x14ac:dyDescent="0.2">
      <c r="J113" s="90"/>
    </row>
    <row r="114" spans="10:10" x14ac:dyDescent="0.2">
      <c r="J114" s="90"/>
    </row>
    <row r="115" spans="10:10" x14ac:dyDescent="0.2">
      <c r="J115" s="90"/>
    </row>
    <row r="116" spans="10:10" x14ac:dyDescent="0.2">
      <c r="J116" s="90"/>
    </row>
    <row r="117" spans="10:10" x14ac:dyDescent="0.2">
      <c r="J117" s="90"/>
    </row>
    <row r="118" spans="10:10" x14ac:dyDescent="0.2">
      <c r="J118" s="90"/>
    </row>
    <row r="119" spans="10:10" x14ac:dyDescent="0.2">
      <c r="J119" s="90"/>
    </row>
    <row r="120" spans="10:10" x14ac:dyDescent="0.2">
      <c r="J120" s="90"/>
    </row>
    <row r="121" spans="10:10" x14ac:dyDescent="0.2">
      <c r="J121" s="90"/>
    </row>
    <row r="122" spans="10:10" x14ac:dyDescent="0.2">
      <c r="J122" s="90"/>
    </row>
    <row r="123" spans="10:10" x14ac:dyDescent="0.2">
      <c r="J123" s="90"/>
    </row>
    <row r="124" spans="10:10" x14ac:dyDescent="0.2">
      <c r="J124" s="90"/>
    </row>
    <row r="125" spans="10:10" x14ac:dyDescent="0.2">
      <c r="J125" s="90"/>
    </row>
    <row r="126" spans="10:10" x14ac:dyDescent="0.2">
      <c r="J126" s="90"/>
    </row>
    <row r="127" spans="10:10" x14ac:dyDescent="0.2">
      <c r="J127" s="90"/>
    </row>
    <row r="128" spans="10:10" x14ac:dyDescent="0.2">
      <c r="J128" s="90"/>
    </row>
    <row r="129" spans="10:10" x14ac:dyDescent="0.2">
      <c r="J129" s="90"/>
    </row>
    <row r="130" spans="10:10" x14ac:dyDescent="0.2">
      <c r="J130" s="90"/>
    </row>
    <row r="131" spans="10:10" x14ac:dyDescent="0.2">
      <c r="J131" s="90"/>
    </row>
    <row r="132" spans="10:10" x14ac:dyDescent="0.2">
      <c r="J132" s="90"/>
    </row>
    <row r="133" spans="10:10" x14ac:dyDescent="0.2">
      <c r="J133" s="90"/>
    </row>
    <row r="134" spans="10:10" x14ac:dyDescent="0.2">
      <c r="J134" s="90"/>
    </row>
    <row r="135" spans="10:10" x14ac:dyDescent="0.2">
      <c r="J135" s="90"/>
    </row>
    <row r="136" spans="10:10" x14ac:dyDescent="0.2">
      <c r="J136" s="90"/>
    </row>
    <row r="137" spans="10:10" x14ac:dyDescent="0.2">
      <c r="J137" s="90"/>
    </row>
    <row r="138" spans="10:10" x14ac:dyDescent="0.2">
      <c r="J138" s="90"/>
    </row>
    <row r="139" spans="10:10" x14ac:dyDescent="0.2">
      <c r="J139" s="90"/>
    </row>
    <row r="140" spans="10:10" x14ac:dyDescent="0.2">
      <c r="J140" s="90"/>
    </row>
    <row r="141" spans="10:10" x14ac:dyDescent="0.2">
      <c r="J141" s="90"/>
    </row>
    <row r="142" spans="10:10" x14ac:dyDescent="0.2">
      <c r="J142" s="90"/>
    </row>
    <row r="143" spans="10:10" x14ac:dyDescent="0.2">
      <c r="J143" s="90"/>
    </row>
    <row r="144" spans="10:10" x14ac:dyDescent="0.2">
      <c r="J144" s="90"/>
    </row>
  </sheetData>
  <mergeCells count="14">
    <mergeCell ref="A8:I8"/>
    <mergeCell ref="K8:K10"/>
    <mergeCell ref="L8:L10"/>
    <mergeCell ref="M8:M10"/>
    <mergeCell ref="A9:A10"/>
    <mergeCell ref="B9:B10"/>
    <mergeCell ref="C9:G9"/>
    <mergeCell ref="H9:I9"/>
    <mergeCell ref="A1:M1"/>
    <mergeCell ref="A2:M2"/>
    <mergeCell ref="A3:M3"/>
    <mergeCell ref="A4:M4"/>
    <mergeCell ref="A5:M5"/>
    <mergeCell ref="K7:M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Лист1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33fozen</dc:creator>
  <dc:description>POI HSSF rep:2.55.0.44</dc:description>
  <cp:lastModifiedBy>User</cp:lastModifiedBy>
  <cp:lastPrinted>2023-04-18T03:18:23Z</cp:lastPrinted>
  <dcterms:created xsi:type="dcterms:W3CDTF">2023-04-01T06:33:06Z</dcterms:created>
  <dcterms:modified xsi:type="dcterms:W3CDTF">2023-05-29T04:34:35Z</dcterms:modified>
</cp:coreProperties>
</file>